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niela.Doll-Enderle\Desktop\"/>
    </mc:Choice>
  </mc:AlternateContent>
  <bookViews>
    <workbookView xWindow="0" yWindow="0" windowWidth="19005" windowHeight="10470" tabRatio="740" activeTab="14"/>
  </bookViews>
  <sheets>
    <sheet name="Parteien und Bewerber" sheetId="17" r:id="rId1"/>
    <sheet name="Erstimmen" sheetId="27" r:id="rId2"/>
    <sheet name="Zweitstimmen" sheetId="25" r:id="rId3"/>
    <sheet name="Wahlbeteiligung MV" sheetId="6" r:id="rId4"/>
    <sheet name="Wahlbeteiligung BL" sheetId="18" r:id="rId5"/>
    <sheet name="Landesergebnis Erststimmen" sheetId="10" r:id="rId6"/>
    <sheet name="Landesergebnis Zweitstimmen" sheetId="37" r:id="rId7"/>
    <sheet name="Bundesergebnis" sheetId="29" r:id="rId8"/>
    <sheet name="Wahlkreisergebnisse" sheetId="22" r:id="rId9"/>
    <sheet name="SPD" sheetId="31" r:id="rId10"/>
    <sheet name="AfD" sheetId="19" r:id="rId11"/>
    <sheet name="CDU" sheetId="32" r:id="rId12"/>
    <sheet name="Die Linke" sheetId="33" r:id="rId13"/>
    <sheet name="FDP" sheetId="34" r:id="rId14"/>
    <sheet name="GRÜNE" sheetId="35" r:id="rId15"/>
    <sheet name="BSW" sheetId="36" r:id="rId16"/>
    <sheet name=" " sheetId="38" r:id="rId17"/>
  </sheets>
  <definedNames>
    <definedName name="_Anteil_Erstimmen_im_Zeitvergleich">Erstimmen!$A$14:$K$24</definedName>
    <definedName name="_Anteil_Zweitstimmen_im_Zeitvergleich">Zweitstimmen!$A$14:$K$24</definedName>
    <definedName name="_BalkenGrafik_Grüne">GRÜNE!$I$32:$J$50</definedName>
    <definedName name="_Bundesergebnis">Bundesergebnis!$A$2:$E$22</definedName>
    <definedName name="_Erstimmen_im_Zeitvergleich">Erstimmen!$A$2:$K$12</definedName>
    <definedName name="_GrafikDaten_1">Erstimmen!$M$27:$Q$38</definedName>
    <definedName name="_GrafikDaten_1.1">Erstimmen!$M$50:$O$59</definedName>
    <definedName name="_GrafikDaten_2">Zweitstimmen!$M$27:$N$36</definedName>
    <definedName name="_GrafikDaten_3">'Wahlbeteiligung MV'!$I$12:$J$24</definedName>
    <definedName name="_GrafikDaten_4">'Wahlbeteiligung MV'!$I$29:$K$40</definedName>
    <definedName name="_GrafikDaten_5">'Wahlbeteiligung BL'!$M$26:$N$44</definedName>
    <definedName name="_GrafikDaten_6">'Landesergebnis Zweitstimmen'!$I$31:$M$45</definedName>
    <definedName name="_GrafikDaten_AfD">AfD!$I$32:$J$50</definedName>
    <definedName name="_GrafikDaten_BSW">BSW!$H$32:$I$50</definedName>
    <definedName name="_GrafikDaten_CDU">CDU!$I$32:$J$50</definedName>
    <definedName name="_GrafikDaten_FDP">FDP!$I$32:$J$50</definedName>
    <definedName name="_GrafikDaten_Linke">'Die Linke'!$I$32:$J$50</definedName>
    <definedName name="_GrafikDaten_SPD">SPD!$I$32:$J$50</definedName>
    <definedName name="_Kreiswahlvorschläge">'Parteien und Bewerber'!$A$13:$I$28</definedName>
    <definedName name="_Landesergebnis_Erststimmen">'Landesergebnis Erststimmen'!$A$2:$G$25</definedName>
    <definedName name="_Landesergebnis_Zweitstimmen">'Landesergebnis Zweitstimmen'!$A$2:$G$22</definedName>
    <definedName name="_Landeslisten_Parteien">'Parteien und Bewerber'!$A$30:$J$44</definedName>
    <definedName name="_Stimmenanteil_AfD_Bundesländer">AfD!$A$12:$C$30</definedName>
    <definedName name="_Stimmenanteil_AfD_MV">AfD!$A$2:$C$10</definedName>
    <definedName name="_Stimmenanteil_BSW_Bundesländer">BSW!$A$12:$B$30</definedName>
    <definedName name="_Stimmenanteil_BSW_MV">BSW!$A$2:$B$10</definedName>
    <definedName name="_Stimmenanteil_CDU_MV">CDU!$A$2:$C$10</definedName>
    <definedName name="_Stimmenanteil_CDUCSU_Bundesländer">CDU!$A$12:$C$30</definedName>
    <definedName name="_Stimmenanteil_Die_Linke_Bundesländer">'Die Linke'!$A$12:$C$29</definedName>
    <definedName name="_Stimmenanteil_Die_Linke_MV">'Die Linke'!$A$2:$C$10</definedName>
    <definedName name="_Stimmenanteil_FDP_Bundesländer">FDP!$A$12:$C$30</definedName>
    <definedName name="_Stimmenanteil_FDP_MV">FDP!$A$2:$C$10</definedName>
    <definedName name="_Stimmenanteil_GRÜNE_Bundesländer">GRÜNE!$A$12:$C$30</definedName>
    <definedName name="_Stimmenanteil_GRÜNE_MV">GRÜNE!$A$2:$C$10</definedName>
    <definedName name="_Stimmenanteil_SPD_Bundesländer">SPD!$A$12:$C$30</definedName>
    <definedName name="_Vorläufig_gewählte_Bewerber">Bundesergebnis!$A$26:$E$40</definedName>
    <definedName name="_Wahlbeteiligung_2025_2021">'Wahlbeteiligung MV'!$A$2:$G$10</definedName>
    <definedName name="_Wahlbeteiligung_Bundesländer">'Wahlbeteiligung BL'!$A$2:$K$20</definedName>
    <definedName name="_Wahlkreis_12">Wahlkreisergebnisse!$A$2:$E$21</definedName>
    <definedName name="_Wahlkreis_13">Wahlkreisergebnisse!$A$29:$E$48</definedName>
    <definedName name="_Wahlkreis_14">Wahlkreisergebnisse!$A$53:$E$72</definedName>
    <definedName name="_Wahlkreis_15">Wahlkreisergebnisse!$A$80:$E$99</definedName>
    <definedName name="_Wahlkreis_16">Wahlkreisergebnisse!$A$104:$E$126</definedName>
    <definedName name="_Wahlkreis_17">Wahlkreisergebnisse!$A$131:$E$150</definedName>
    <definedName name="_Zweitstimmen_im_Zeitvergleich">Zweitstimmen!$A$2:$K$12</definedName>
    <definedName name="_xlnm.Print_Area" localSheetId="10">AfD!$A$1:$G$52</definedName>
    <definedName name="_xlnm.Print_Area" localSheetId="15">BSW!$A$1:$F$53</definedName>
    <definedName name="_xlnm.Print_Area" localSheetId="7">Bundesergebnis!$A$1:$G$43</definedName>
    <definedName name="_xlnm.Print_Area" localSheetId="11">CDU!$A$1:$G$53</definedName>
    <definedName name="_xlnm.Print_Area" localSheetId="12">'Die Linke'!$A$1:$G$53</definedName>
    <definedName name="_xlnm.Print_Area" localSheetId="1">Erstimmen!$A$1:$K$47</definedName>
    <definedName name="_xlnm.Print_Area" localSheetId="13">FDP!$A$1:$G$53</definedName>
    <definedName name="_xlnm.Print_Area" localSheetId="14">GRÜNE!$A$1:$G$53</definedName>
    <definedName name="_xlnm.Print_Area" localSheetId="5">'Landesergebnis Erststimmen'!$A$1:$G$40</definedName>
    <definedName name="_xlnm.Print_Area" localSheetId="6">'Landesergebnis Zweitstimmen'!$A$1:$G$47</definedName>
    <definedName name="_xlnm.Print_Area" localSheetId="9">SPD!$A$1:$G$53</definedName>
    <definedName name="_xlnm.Print_Area" localSheetId="4">'Wahlbeteiligung BL'!$A$1:$K$50</definedName>
    <definedName name="_xlnm.Print_Area" localSheetId="3">'Wahlbeteiligung MV'!$A$1:$G$47</definedName>
    <definedName name="_xlnm.Print_Area" localSheetId="8">Wahlkreisergebnisse!$A$1:$E$156</definedName>
    <definedName name="_xlnm.Print_Area" localSheetId="2">Zweitstimmen!$A$1:$K$47</definedName>
    <definedName name="Print_Area" localSheetId="10">AfD!$A$1:$G$53</definedName>
    <definedName name="Print_Area" localSheetId="15">BSW!$A$1:$F$53</definedName>
    <definedName name="Print_Area" localSheetId="11">CDU!$A$1:$G$53</definedName>
    <definedName name="Print_Area" localSheetId="12">'Die Linke'!$A$1:$G$53</definedName>
    <definedName name="Print_Area" localSheetId="1">Erstimmen!$A$1:$K$48</definedName>
    <definedName name="Print_Area" localSheetId="13">FDP!$A$1:$G$53</definedName>
    <definedName name="Print_Area" localSheetId="14">GRÜNE!$A$1:$G$53</definedName>
    <definedName name="Print_Area" localSheetId="6">'Landesergebnis Zweitstimmen'!$A$1:$G$50</definedName>
    <definedName name="Print_Area" localSheetId="9">SPD!$A$1:$G$53</definedName>
    <definedName name="Print_Area" localSheetId="4">'Wahlbeteiligung BL'!$A$1:$K$50</definedName>
    <definedName name="Print_Area" localSheetId="3">'Wahlbeteiligung MV'!$A$1:$G$49</definedName>
    <definedName name="Print_Area" localSheetId="2">Zweitstimmen!$A$1:$K$47</definedName>
    <definedName name="Print_Titles" localSheetId="8">Wahlkreisergebnisse!$1:$1</definedName>
  </definedNames>
  <calcPr calcId="162913"/>
</workbook>
</file>

<file path=xl/calcChain.xml><?xml version="1.0" encoding="utf-8"?>
<calcChain xmlns="http://schemas.openxmlformats.org/spreadsheetml/2006/main">
  <c r="J50" i="31" l="1"/>
  <c r="J50" i="19"/>
  <c r="J50" i="32"/>
  <c r="J50" i="33"/>
  <c r="J50" i="34"/>
  <c r="J50" i="35"/>
  <c r="I50" i="36"/>
  <c r="C22" i="33"/>
  <c r="N44" i="18" l="1"/>
  <c r="K40" i="6" l="1"/>
  <c r="M44" i="37" l="1"/>
  <c r="M43" i="37"/>
  <c r="M42" i="37"/>
  <c r="M41" i="37"/>
  <c r="M40" i="37"/>
  <c r="M39" i="37"/>
  <c r="M38" i="37"/>
  <c r="M36" i="37"/>
  <c r="M34" i="37"/>
  <c r="J40" i="37"/>
  <c r="J41" i="37"/>
  <c r="J42" i="37"/>
  <c r="J44" i="37"/>
  <c r="J39" i="37"/>
  <c r="J37" i="37"/>
  <c r="J36" i="37"/>
  <c r="J35" i="37"/>
  <c r="J33" i="37"/>
  <c r="J38" i="37" l="1"/>
  <c r="K38" i="37" s="1"/>
  <c r="K44" i="37"/>
  <c r="K40" i="37"/>
  <c r="J34" i="37"/>
  <c r="K34" i="37" s="1"/>
  <c r="K42" i="37"/>
  <c r="K41" i="37"/>
  <c r="K39" i="37"/>
  <c r="K36" i="37"/>
  <c r="I41" i="36"/>
  <c r="J41" i="35"/>
  <c r="J41" i="34"/>
  <c r="J41" i="33"/>
  <c r="J41" i="32"/>
  <c r="J41" i="19"/>
  <c r="J41" i="31"/>
  <c r="N52" i="27" l="1"/>
  <c r="N33" i="25" l="1"/>
  <c r="N56" i="27"/>
  <c r="N34" i="25"/>
  <c r="N57" i="27"/>
  <c r="N32" i="25"/>
  <c r="N55" i="27"/>
  <c r="N31" i="25"/>
  <c r="N54" i="27"/>
  <c r="N30" i="25"/>
  <c r="N53" i="27"/>
  <c r="N35" i="25"/>
  <c r="N58" i="27"/>
  <c r="K24" i="27"/>
  <c r="K24" i="25"/>
  <c r="N29" i="25"/>
  <c r="J44" i="17"/>
  <c r="N36" i="25" l="1"/>
  <c r="N59" i="27"/>
  <c r="I35" i="36"/>
  <c r="I36" i="36"/>
  <c r="I37" i="36"/>
  <c r="I38" i="36"/>
  <c r="I39" i="36"/>
  <c r="I40" i="36"/>
  <c r="I42" i="36"/>
  <c r="I43" i="36"/>
  <c r="I44" i="36"/>
  <c r="I45" i="36"/>
  <c r="I46" i="36"/>
  <c r="I47" i="36"/>
  <c r="I48" i="36"/>
  <c r="I49" i="36"/>
  <c r="I34" i="36"/>
  <c r="J35" i="35"/>
  <c r="J36" i="35"/>
  <c r="J37" i="35"/>
  <c r="J38" i="35"/>
  <c r="J39" i="35"/>
  <c r="J40" i="35"/>
  <c r="J42" i="35"/>
  <c r="J43" i="35"/>
  <c r="J44" i="35"/>
  <c r="J45" i="35"/>
  <c r="J46" i="35"/>
  <c r="J47" i="35"/>
  <c r="J48" i="35"/>
  <c r="J49" i="35"/>
  <c r="J34" i="35"/>
  <c r="J35" i="34"/>
  <c r="J36" i="34"/>
  <c r="J37" i="34"/>
  <c r="J38" i="34"/>
  <c r="J39" i="34"/>
  <c r="J40" i="34"/>
  <c r="J42" i="34"/>
  <c r="J43" i="34"/>
  <c r="J44" i="34"/>
  <c r="J45" i="34"/>
  <c r="J46" i="34"/>
  <c r="J47" i="34"/>
  <c r="J48" i="34"/>
  <c r="J49" i="34"/>
  <c r="J34" i="34"/>
  <c r="J35" i="33"/>
  <c r="J36" i="33"/>
  <c r="J37" i="33"/>
  <c r="J38" i="33"/>
  <c r="J39" i="33"/>
  <c r="J40" i="33"/>
  <c r="J42" i="33"/>
  <c r="J43" i="33"/>
  <c r="J44" i="33"/>
  <c r="J45" i="33"/>
  <c r="J46" i="33"/>
  <c r="J47" i="33"/>
  <c r="J48" i="33"/>
  <c r="J49" i="33"/>
  <c r="J34" i="33"/>
  <c r="J35" i="32"/>
  <c r="J36" i="32"/>
  <c r="J37" i="32"/>
  <c r="J38" i="32"/>
  <c r="J39" i="32"/>
  <c r="J40" i="32"/>
  <c r="J42" i="32"/>
  <c r="J43" i="32"/>
  <c r="J44" i="32"/>
  <c r="J45" i="32"/>
  <c r="J46" i="32"/>
  <c r="J47" i="32"/>
  <c r="J48" i="32"/>
  <c r="J49" i="32"/>
  <c r="J34" i="32"/>
  <c r="J35" i="19"/>
  <c r="J36" i="19"/>
  <c r="J37" i="19"/>
  <c r="J38" i="19"/>
  <c r="J39" i="19"/>
  <c r="J40" i="19"/>
  <c r="J42" i="19"/>
  <c r="J43" i="19"/>
  <c r="J44" i="19"/>
  <c r="J45" i="19"/>
  <c r="J46" i="19"/>
  <c r="J47" i="19"/>
  <c r="J48" i="19"/>
  <c r="J49" i="19"/>
  <c r="J34" i="19"/>
  <c r="J35" i="31"/>
  <c r="J36" i="31"/>
  <c r="J37" i="31"/>
  <c r="J38" i="31"/>
  <c r="J39" i="31"/>
  <c r="J40" i="31"/>
  <c r="J42" i="31"/>
  <c r="J43" i="31"/>
  <c r="J44" i="31"/>
  <c r="J45" i="31"/>
  <c r="J46" i="31"/>
  <c r="J47" i="31"/>
  <c r="J48" i="31"/>
  <c r="J49" i="31"/>
  <c r="J34" i="31"/>
  <c r="B12" i="27" l="1"/>
  <c r="K12" i="27"/>
  <c r="J12" i="27"/>
  <c r="I12" i="27"/>
  <c r="H12" i="27"/>
  <c r="G12" i="27"/>
  <c r="F12" i="27"/>
  <c r="E12" i="27"/>
  <c r="D12" i="27"/>
  <c r="C12" i="27"/>
  <c r="K12" i="25" l="1"/>
  <c r="J12" i="25"/>
  <c r="I12" i="25"/>
  <c r="H12" i="25"/>
  <c r="G12" i="25"/>
  <c r="F12" i="25"/>
  <c r="E12" i="25"/>
  <c r="D12" i="25"/>
  <c r="C12" i="25"/>
  <c r="B12" i="25"/>
  <c r="N43" i="18" l="1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J24" i="6" l="1"/>
  <c r="G6" i="6" l="1"/>
  <c r="G7" i="6"/>
  <c r="G8" i="6"/>
  <c r="G9" i="6"/>
  <c r="G10" i="6"/>
  <c r="G5" i="6"/>
  <c r="G4" i="6"/>
</calcChain>
</file>

<file path=xl/comments1.xml><?xml version="1.0" encoding="utf-8"?>
<comments xmlns="http://schemas.openxmlformats.org/spreadsheetml/2006/main">
  <authors>
    <author xml:space="preserve"> </author>
  </authors>
  <commentList>
    <comment ref="A8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Linke., bis Oktober 2024 DIE LINKE.</t>
        </r>
      </text>
    </comment>
    <comment ref="A9" authorId="0" shapeId="0">
      <text>
        <r>
          <rPr>
            <sz val="7"/>
            <color indexed="81"/>
            <rFont val="Calibri"/>
            <family val="2"/>
            <scheme val="minor"/>
          </rPr>
          <t>Bis Mai 2002 F.D.P.</t>
        </r>
      </text>
    </comment>
    <comment ref="A10" authorId="0" shapeId="0">
      <text>
        <r>
          <rPr>
            <sz val="7"/>
            <color indexed="81"/>
            <rFont val="Calibri"/>
            <family val="2"/>
            <scheme val="minor"/>
          </rPr>
          <t>1990 einschließlich Listenvereinigung B90/Gr.</t>
        </r>
      </text>
    </comment>
    <comment ref="A20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Linke., bis Oktober 2024 DIE LINKE.</t>
        </r>
      </text>
    </comment>
    <comment ref="A21" authorId="0" shapeId="0">
      <text>
        <r>
          <rPr>
            <sz val="7"/>
            <color indexed="81"/>
            <rFont val="Calibri"/>
            <family val="2"/>
            <scheme val="minor"/>
          </rPr>
          <t>Bis Mai 2002 F.D.P.</t>
        </r>
      </text>
    </comment>
    <comment ref="A22" authorId="0" shapeId="0">
      <text>
        <r>
          <rPr>
            <sz val="7"/>
            <color indexed="81"/>
            <rFont val="Calibri"/>
            <family val="2"/>
            <scheme val="minor"/>
          </rPr>
          <t>1990 einschließlich Listenvereinigung B90/Gr.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A8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Linke., bis Oktober 2024 DIE LINKE.</t>
        </r>
      </text>
    </comment>
    <comment ref="A9" authorId="0" shapeId="0">
      <text>
        <r>
          <rPr>
            <sz val="7"/>
            <color indexed="81"/>
            <rFont val="Calibri"/>
            <family val="2"/>
            <scheme val="minor"/>
          </rPr>
          <t>Bis Mai 2002 F.D.P.</t>
        </r>
      </text>
    </comment>
    <comment ref="A10" authorId="0" shapeId="0">
      <text>
        <r>
          <rPr>
            <sz val="7"/>
            <color indexed="81"/>
            <rFont val="Calibri"/>
            <family val="2"/>
            <scheme val="minor"/>
          </rPr>
          <t>1990 einschließlich Listenvereinigung B90/Gr.</t>
        </r>
      </text>
    </comment>
    <comment ref="A20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Linke., bis Oktober 2024 DIE LINKE.</t>
        </r>
      </text>
    </comment>
    <comment ref="A21" authorId="0" shapeId="0">
      <text>
        <r>
          <rPr>
            <sz val="7"/>
            <color indexed="81"/>
            <rFont val="Calibri"/>
            <family val="2"/>
            <scheme val="minor"/>
          </rPr>
          <t>Bis Mai 2002 F.D.P.</t>
        </r>
      </text>
    </comment>
    <comment ref="A22" authorId="0" shapeId="0">
      <text>
        <r>
          <rPr>
            <sz val="7"/>
            <color indexed="81"/>
            <rFont val="Calibri"/>
            <family val="2"/>
            <scheme val="minor"/>
          </rPr>
          <t>1990 einschließlich Listenvereinigung B90/Gr.</t>
        </r>
      </text>
    </comment>
  </commentList>
</comments>
</file>

<file path=xl/sharedStrings.xml><?xml version="1.0" encoding="utf-8"?>
<sst xmlns="http://schemas.openxmlformats.org/spreadsheetml/2006/main" count="1165" uniqueCount="297">
  <si>
    <t>Partei</t>
  </si>
  <si>
    <t>x</t>
  </si>
  <si>
    <t>Insgesamt</t>
  </si>
  <si>
    <t>Merkmal</t>
  </si>
  <si>
    <t>Wahlberechtigte:</t>
  </si>
  <si>
    <t>Ungültige Stimmen</t>
  </si>
  <si>
    <t>Gültige Stimmen</t>
  </si>
  <si>
    <t>Deutschland</t>
  </si>
  <si>
    <t>Landesergebnis (vorläufiges Ergebnis)</t>
  </si>
  <si>
    <t>Nummer</t>
  </si>
  <si>
    <t>Name der Partei</t>
  </si>
  <si>
    <t>Kurzbezeichnung</t>
  </si>
  <si>
    <t>DIE LINKE</t>
  </si>
  <si>
    <t>GRÜNE</t>
  </si>
  <si>
    <t>Wählerinnen und Wähler:</t>
  </si>
  <si>
    <t xml:space="preserve">    davon entfallen auf</t>
  </si>
  <si>
    <t>Wahlbeteiligung:</t>
  </si>
  <si>
    <t>Prozentpunkte</t>
  </si>
  <si>
    <t>CDU</t>
  </si>
  <si>
    <t>BSW</t>
  </si>
  <si>
    <t>Sonstige</t>
  </si>
  <si>
    <t>Jahr</t>
  </si>
  <si>
    <t>Wahlbeteiligung 
in %</t>
  </si>
  <si>
    <t>Daten der Grafik: Wahlbeteiligung im Zeitvergleich</t>
  </si>
  <si>
    <t>AfD</t>
  </si>
  <si>
    <t>SPD</t>
  </si>
  <si>
    <t>FDP</t>
  </si>
  <si>
    <t>Diese Ergebnisse finden Sie als Kurzbericht im PDF- und XLSX-Format</t>
  </si>
  <si>
    <t>auf den Internetseiten des Statistischen Amtes Mecklenburg-Vorpommern.</t>
  </si>
  <si>
    <t>Bundestagswahlen in Mecklenburg-Vorpommern</t>
  </si>
  <si>
    <t>02.12.
1990</t>
  </si>
  <si>
    <t>16.10.
1994</t>
  </si>
  <si>
    <t>27.09.
1998</t>
  </si>
  <si>
    <t>22.09.
2002</t>
  </si>
  <si>
    <t>18.09.
2005</t>
  </si>
  <si>
    <t>27.09.
2009</t>
  </si>
  <si>
    <t>22.09.
2013</t>
  </si>
  <si>
    <t>24.09.
2017</t>
  </si>
  <si>
    <t>26.09.
2021</t>
  </si>
  <si>
    <r>
      <t xml:space="preserve">FDP </t>
    </r>
    <r>
      <rPr>
        <sz val="6"/>
        <rFont val="Calibri"/>
        <family val="2"/>
        <scheme val="minor"/>
      </rPr>
      <t>2)</t>
    </r>
  </si>
  <si>
    <r>
      <t xml:space="preserve">GRÜNE </t>
    </r>
    <r>
      <rPr>
        <sz val="6"/>
        <rFont val="Calibri"/>
        <family val="2"/>
        <scheme val="minor"/>
      </rPr>
      <t>3)</t>
    </r>
  </si>
  <si>
    <t>Wahlkreis</t>
  </si>
  <si>
    <t>Bundestagswahl in Mecklenburg-Vorpommern</t>
  </si>
  <si>
    <t>Wahlbeteiligung bei der Bundestagswahl 2025 (vorläufiges Ergebnis) im Vergleich zu 2021</t>
  </si>
  <si>
    <t>Land
Wahlkreis</t>
  </si>
  <si>
    <t xml:space="preserve">12
</t>
  </si>
  <si>
    <t>Schwerin – Ludwigslust-Parchim I – 
   Nordwestmecklenburg I</t>
  </si>
  <si>
    <t xml:space="preserve">13
</t>
  </si>
  <si>
    <t>Ludwigslust-Parchim II – 
   Nordwestmecklenburg II – 
   Landkreis Rostock I</t>
  </si>
  <si>
    <t>Rostock – Landkreis Rostock II</t>
  </si>
  <si>
    <t xml:space="preserve">15
</t>
  </si>
  <si>
    <t>Vorpommern-Rügen – 
   Vorpommern-Greifswald I</t>
  </si>
  <si>
    <t xml:space="preserve">16
</t>
  </si>
  <si>
    <t>Mecklenburgische Seenplatte I – 
   Vorpommern-Greifswald II</t>
  </si>
  <si>
    <t xml:space="preserve">17
</t>
  </si>
  <si>
    <t>Mecklenburgische Seenplatte II – 
   Landkreis Rostock III</t>
  </si>
  <si>
    <t>Mecklenburg-Vorpommern</t>
  </si>
  <si>
    <t>Wahl-
kreis-
Nr.</t>
  </si>
  <si>
    <t>2025 (vorläufig)</t>
  </si>
  <si>
    <t>Durchschnitt 1990 - 2025</t>
  </si>
  <si>
    <t>Bundestagswahlen in Deutschland</t>
  </si>
  <si>
    <t>Wahlbeteiligung der Bundesländer seit 1990</t>
  </si>
  <si>
    <t>Quelle: Info der Bundeswahlleitung, Ergebnisse früherer Bundestagswahlen</t>
  </si>
  <si>
    <t>Land</t>
  </si>
  <si>
    <t xml:space="preserve">  Baden-Württemberg</t>
  </si>
  <si>
    <t xml:space="preserve">  Bayern</t>
  </si>
  <si>
    <t xml:space="preserve">  Berlin</t>
  </si>
  <si>
    <t xml:space="preserve">  Brandenburg</t>
  </si>
  <si>
    <t xml:space="preserve">  Bremen</t>
  </si>
  <si>
    <t xml:space="preserve">  Hamburg</t>
  </si>
  <si>
    <t xml:space="preserve">  Hessen</t>
  </si>
  <si>
    <t xml:space="preserve">  Mecklenburg-Vorpommern</t>
  </si>
  <si>
    <t xml:space="preserve">  Niedersachsen</t>
  </si>
  <si>
    <t xml:space="preserve">  Nordrhein-Westfalen</t>
  </si>
  <si>
    <t xml:space="preserve">  Rheinland-Pfalz</t>
  </si>
  <si>
    <t xml:space="preserve">  Saarland</t>
  </si>
  <si>
    <t xml:space="preserve">  Sachsen</t>
  </si>
  <si>
    <t xml:space="preserve">  Sachsen-Anhalt</t>
  </si>
  <si>
    <t xml:space="preserve">  Schleswig-Holstein</t>
  </si>
  <si>
    <t xml:space="preserve">  Thüringen</t>
  </si>
  <si>
    <t>Minimum</t>
  </si>
  <si>
    <t>Maximum</t>
  </si>
  <si>
    <t>Bundesland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</si>
  <si>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</si>
  <si>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</si>
  <si>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</si>
  <si>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</si>
  <si>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</si>
  <si>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</si>
  <si>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</si>
  <si>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</si>
  <si>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</si>
  <si>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</si>
  <si>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</si>
  <si>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</si>
  <si>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</si>
  <si>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</si>
  <si>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</si>
  <si>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https://www.bundeswahlleiterin.de/dam/jcr/397735e3-0585-46f6-a0b5-2c60c5b83de6/btw_ab49_gesamt.pdf</t>
  </si>
  <si>
    <t>Daten der Grafik: Wahlbeteiligung bei der Bundestagswahl 2025 im Ländervergleich (vorläufiges Ergebnis)</t>
  </si>
  <si>
    <t>Wahlkreis 12: Schwerin – Ludwigslust-Parchim I – Nordwestmecklenburg</t>
  </si>
  <si>
    <t>Wahlkreis 13: Ludwigslust-Parchim II – Nordwestmecklenburg II – Landkreis Rostock I</t>
  </si>
  <si>
    <t>Wahlkreis 14: Rostock – Landkreis Rostock II</t>
  </si>
  <si>
    <t>Wahlkreis 15: Vorpommern-Rügen – Vorpommern-Greifswald II</t>
  </si>
  <si>
    <t>Wahlkreis 16: Mecklenburgische Seenplatte I – Vorpommern-Greifswald II</t>
  </si>
  <si>
    <t>Wahlkreis 17: Mecklenburgische Seenplatte II – Landkreis Rostock III</t>
  </si>
  <si>
    <t>12  Schwerin - Ludwigslust-Parchim I - 
       Nordwestmecklenburg I</t>
  </si>
  <si>
    <t>14  Rostock - Landkreis Rostock II</t>
  </si>
  <si>
    <t>15  Vorpommern-Rügen - Vor-
       pommern-Greifswald I</t>
  </si>
  <si>
    <t>16  Mecklenburgische Seenplatte I - 
       Vorpommern-Greifswald II</t>
  </si>
  <si>
    <t>17  Mecklenburgische Seenplatte II - 
       Landkreis Rostock III</t>
  </si>
  <si>
    <t>Partei/Einzel-
bewerberin/
Einzelbewerber</t>
  </si>
  <si>
    <t>Familienname, Vorname</t>
  </si>
  <si>
    <t>Stimmen-
anteil
in %</t>
  </si>
  <si>
    <t xml:space="preserve">  12  Schwerin – Ludwigslust-Parchim I – 
        Nordwestmecklenburg I</t>
  </si>
  <si>
    <t xml:space="preserve">  14  Rostock – Landkreis Rostock II</t>
  </si>
  <si>
    <t xml:space="preserve">  15  Vorpommern-Rügen – 
          Vorpommern-Greifswald I</t>
  </si>
  <si>
    <t xml:space="preserve">  16  Mecklenburgische Seenplatte I – 
           Vorpommern-Greifswald II</t>
  </si>
  <si>
    <t xml:space="preserve">  17  Mecklenburgische Seenplatte II – 
           Landkreis Rostock III</t>
  </si>
  <si>
    <t>-</t>
  </si>
  <si>
    <t>Stimmenanteil (Zweitstimmen) der AfD zur Bundestagswahl im Ländervergleich</t>
  </si>
  <si>
    <t>Stimmenanteil (Zweitstimmen) der AfD zur Bundestagswahl in Mecklenburg-Vorpommern</t>
  </si>
  <si>
    <t>Stimmenanteil (Zweitstimmen) der BSW zur Bundestagswahl in Mecklenburg-Vorpommern</t>
  </si>
  <si>
    <t>Stimmenanteil (Zweitstimmen) der BSW zur Bundestagswahl im Ländervergleich</t>
  </si>
  <si>
    <t>Anzahl der gültigen Stimmen ab 1990   – Erststimmen –</t>
  </si>
  <si>
    <t>Anzahl der gültigen Stimmen ab 1990   – Zweitstimmen –</t>
  </si>
  <si>
    <t>Anteil der Stimmen ab 1990   – Zweitstimmen –</t>
  </si>
  <si>
    <t>Anteil der Stimmen ab 1990   – Erststimmen –</t>
  </si>
  <si>
    <t xml:space="preserve">  davon entfallen auf</t>
  </si>
  <si>
    <t xml:space="preserve">  BSW</t>
  </si>
  <si>
    <t xml:space="preserve">  Tierschutzpartei</t>
  </si>
  <si>
    <t xml:space="preserve">  MLPD</t>
  </si>
  <si>
    <t xml:space="preserve">  Volt</t>
  </si>
  <si>
    <t>Geburts-
jahr</t>
  </si>
  <si>
    <t>Holm, Leif-Erik</t>
  </si>
  <si>
    <t>Komning, Enrico</t>
  </si>
  <si>
    <t>Rechtsanwalt</t>
  </si>
  <si>
    <t>Schielke-Ziesing, Ulrike</t>
  </si>
  <si>
    <t>2025
(vorläufiges Ergebnis)</t>
  </si>
  <si>
    <t>13  Ludwigslust-Parchim II - 
       Nordwestmecklenburg II - 
       Landkreis Rostock I</t>
  </si>
  <si>
    <r>
      <rPr>
        <sz val="10"/>
        <color theme="1"/>
        <rFont val="Calibri"/>
        <family val="2"/>
        <scheme val="minor"/>
      </rPr>
      <t>Nachrichtlich:</t>
    </r>
    <r>
      <rPr>
        <b/>
        <sz val="10"/>
        <color theme="1"/>
        <rFont val="Calibri"/>
        <family val="2"/>
        <scheme val="minor"/>
      </rPr>
      <t xml:space="preserve"> Bundesergebnis (vorläufiges Ergebnis)</t>
    </r>
  </si>
  <si>
    <t>Stimmenanteil
(Erststimmen) 
in %</t>
  </si>
  <si>
    <t>Landesliste
(Zweitstimmen)</t>
  </si>
  <si>
    <t>Stimmenanteil
(Zweitstimmen) 
in %</t>
  </si>
  <si>
    <t xml:space="preserve">  AfD</t>
  </si>
  <si>
    <t xml:space="preserve">  GRÜNE</t>
  </si>
  <si>
    <t xml:space="preserve">  FDP</t>
  </si>
  <si>
    <t>Beruf oder Tätigkeit</t>
  </si>
  <si>
    <t>Stimmenanteil (Zweitstimmen) der SPD zur Bundestagswahl in Mecklenburg-Vorpommern</t>
  </si>
  <si>
    <t xml:space="preserve">  13  Ludwigslust-Parchim II – Nordwest-
        mecklenburg II – Landkreis Rostock I</t>
  </si>
  <si>
    <t>Stimmenanteil (Zweitstimmen) der SPD zur Bundestagswahl im Ländervergleich</t>
  </si>
  <si>
    <t>Stimmenanteil (Zweitstimmen) der CDU zur Bundestagswahl in Mecklenburg-Vorpommern</t>
  </si>
  <si>
    <t>Stimmenanteil (Zweitstimmen) der FDP zur Bundestagswahl in Mecklenburg-Vorpommern</t>
  </si>
  <si>
    <t>Stimmenanteil (Zweitstimmen) der FDP zur Bundestagswahl im Ländervergleich</t>
  </si>
  <si>
    <t>Stimmenanteil in %</t>
  </si>
  <si>
    <t>Stimmenanteil (Zweitstimmen) der GRÜNE zur Bundestagswahl in Mecklenburg-Vorpommern</t>
  </si>
  <si>
    <t>Stimmenanteil (Zweitstimmen) der GRÜNE zur Bundestagswahl im Ländervergleich</t>
  </si>
  <si>
    <t xml:space="preserve">Wahlberechtigte 2025
</t>
  </si>
  <si>
    <t>Wahlbeteiligung
2021
in %</t>
  </si>
  <si>
    <t xml:space="preserve">Wahlberechtigte
2021
</t>
  </si>
  <si>
    <t>Veränderung der 
Wahlbeteiligung
in Prozentpunkten</t>
  </si>
  <si>
    <t>Wahlbeteiligung
2025
(vorläufiges 
Ergebnis)
in %</t>
  </si>
  <si>
    <t>Wahlbeteiligung in %</t>
  </si>
  <si>
    <t>23.02.
2025
(vorläufiges 
Ergebnis)</t>
  </si>
  <si>
    <t>Wahl zum Deutschen Bundestag in Mecklenburg-Vorpommern am 23. Februar 2025</t>
  </si>
  <si>
    <t>Daten der Grafik: Stimmenanteil der SPD bei der Bundestagswahl 2025 im Ländervergleich (vorläufiges Ergebnis)</t>
  </si>
  <si>
    <t>Bundestagswahl in Mecklenburg-Vorpommern und Deutschland am 23. Februar 2025</t>
  </si>
  <si>
    <t>Daten der Grafik: Stimmenanteil der AfD bei der Bundestagswahl 2025 im Ländervergleich (vorläufiges Ergebnis)</t>
  </si>
  <si>
    <t>Daten der Grafik: Stimmenanteil der FDP bei der Bundestagswahl 2025 im Ländervergleich (vorläufiges Ergebnis)</t>
  </si>
  <si>
    <t>2025 (vorläufige Wahlkreisgewinner)</t>
  </si>
  <si>
    <t>Daten der Grafik: Gewinne/Verluste der Parteien bei der Bundestagswahl 2025 gegenüber 2021 (vorläufiges Ergebnis)</t>
  </si>
  <si>
    <t>Daten der Grafik: Stimmenanteil der Partei "Die Linke" bei der Bundestagswahl 2025 im Ländervergleich (vorläufiges Ergebnis)</t>
  </si>
  <si>
    <t>Daten der Grafik: Stimmenanteil der Partei "GRÜNE" bei der Bundestagswahl 2025 im Ländervergleich (vorläufiges Ergebnis)</t>
  </si>
  <si>
    <t>Daten der Grafik: Stimmenanteil der Partei "BSW" bei der Bundestagswahl 2025 im Ländervergleich (vorläufiges Ergebnis)</t>
  </si>
  <si>
    <t>Bundestagswahl in Mecklenburg-Vorpommern am 23. Februar 2025</t>
  </si>
  <si>
    <t>Anzahl der
Bewerbenden</t>
  </si>
  <si>
    <r>
      <t xml:space="preserve">Die Linke </t>
    </r>
    <r>
      <rPr>
        <sz val="6"/>
        <rFont val="Calibri"/>
        <family val="2"/>
        <scheme val="minor"/>
      </rPr>
      <t>1)</t>
    </r>
  </si>
  <si>
    <t>Die Linke</t>
  </si>
  <si>
    <t>Wahlkreiseinteilung</t>
  </si>
  <si>
    <t>Kreiswahlvorschläge – Parteien und Einzelbewerberinnen und -bewerber nach Wahlkreisen</t>
  </si>
  <si>
    <t>Wahlkreis
12</t>
  </si>
  <si>
    <t xml:space="preserve">
13</t>
  </si>
  <si>
    <t xml:space="preserve">
14</t>
  </si>
  <si>
    <t xml:space="preserve">
15</t>
  </si>
  <si>
    <t xml:space="preserve">
16</t>
  </si>
  <si>
    <t xml:space="preserve">
17</t>
  </si>
  <si>
    <t>Wahlkreise
insgesamt</t>
  </si>
  <si>
    <t xml:space="preserve">Landeslisten der Parteien </t>
  </si>
  <si>
    <t>Daten der Grafik: Briefwahlanteil bei Bundestagswahlen in Mecklenburg-Vorpommern seit 1990</t>
  </si>
  <si>
    <t>Urne</t>
  </si>
  <si>
    <t>Brief</t>
  </si>
  <si>
    <t>Wahlkreis (Erststimmen)</t>
  </si>
  <si>
    <t>Urnenwahl
(Erststimmen)</t>
  </si>
  <si>
    <t>Urnenwahl 
(Erststimmen)
in %</t>
  </si>
  <si>
    <t>Briefwahl
(Erststimmen)</t>
  </si>
  <si>
    <t>Briefwahl
(Erststimmen)
in %</t>
  </si>
  <si>
    <t>Partei/
Einzelbewerberin/
Einzelbewerber</t>
  </si>
  <si>
    <t>Landesliste (Zweitstimmen)</t>
  </si>
  <si>
    <t>Urnenwahl
(Zweitstimmen)</t>
  </si>
  <si>
    <t>Urnenwahl 
(Zweitstimmen)
in %</t>
  </si>
  <si>
    <t>Briefwahl
(Zweitstimmen)</t>
  </si>
  <si>
    <t>Briefwahl
(Zweitstimmen)
in %</t>
  </si>
  <si>
    <t>Daten der Grafik: Anteil der Wahlberechtigten mit und ohne Einfluss auf die Mandatsverteilung zur Bundestagswahl (Basis: Zweitstimmen)</t>
  </si>
  <si>
    <t>2025 absolut
(vorläufiges Ergebnis)</t>
  </si>
  <si>
    <t>2025 in %
(vorläufiges Ergebnis)</t>
  </si>
  <si>
    <t>2021 absolut</t>
  </si>
  <si>
    <t>2021 in %</t>
  </si>
  <si>
    <t>Wahlberechtigte</t>
  </si>
  <si>
    <t xml:space="preserve">  Nichtwähler</t>
  </si>
  <si>
    <t xml:space="preserve">  Wähler</t>
  </si>
  <si>
    <t xml:space="preserve">     Ungültige Stimmen</t>
  </si>
  <si>
    <t xml:space="preserve">     Gültige Stimmen</t>
  </si>
  <si>
    <t xml:space="preserve">  Die Linke</t>
  </si>
  <si>
    <t>Stimmenanteil (Zweitstimmen) der Partei "Die Linke" zur Bundestagswahl in Mecklenburg-Vorpommern</t>
  </si>
  <si>
    <t>Stimmenanteil (Zweitstimmen) der Partei "Die Linke" zur Bundestagswahl im Ländervergleich</t>
  </si>
  <si>
    <t>2025 
Anteil in %</t>
  </si>
  <si>
    <t>2021 
Anteil in %</t>
  </si>
  <si>
    <t>Landeswahlleiter Mecklenburg-Vorpommern</t>
  </si>
  <si>
    <t>Lübecker Str. 287</t>
  </si>
  <si>
    <t>19059 Schwerin</t>
  </si>
  <si>
    <t>Telefon: 0385 588-56040</t>
  </si>
  <si>
    <t>E-Mail: landeswahlleitung@wahlen.m-v.de</t>
  </si>
  <si>
    <t>Internet: www.laiv-mv.de/wahlen</t>
  </si>
  <si>
    <t xml:space="preserve">  SPD</t>
  </si>
  <si>
    <t xml:space="preserve">  FREIE WÄHLER</t>
  </si>
  <si>
    <t xml:space="preserve">  BÜNDNIS DEUTSCHLAND</t>
  </si>
  <si>
    <t xml:space="preserve">  Sonstige</t>
  </si>
  <si>
    <t>Daten der Grafik: Direktmandate aus Mecklenburg-Vorpommern im Deutschen Bundestag im Zeitvergleich sowie 2025 Wahlkreisbewerber/innen mit den meisten Erststimmen</t>
  </si>
  <si>
    <t>Wahlkreisbewerberinnen und Wahlkreisbewerber mit den meisten Erststimmen</t>
  </si>
  <si>
    <t>Die meisten Erststimmen erhielt:</t>
  </si>
  <si>
    <t xml:space="preserve">    dar. Briefwähler/innen</t>
  </si>
  <si>
    <t>Wahlkreis
(Erststimmen)
insgesamt</t>
  </si>
  <si>
    <t>Wahlkreis
(Erststimmen)</t>
  </si>
  <si>
    <t>1)  Bis Juli 2005 PDS, bis Juni 2007 Die Linke., bis Oktober 2024 DIE LINKE.  –  2) Bis Mai 2002 F.D.P.  –  3) 1990 einschließlich Listenvereinigung B90/Gr.</t>
  </si>
  <si>
    <t>Daten der Grafik: Zweitstimmenanteile der Parteien im Landesdurchschnitt 2025 (vorläufiges Ergebnis) im Vergleich zu 2021</t>
  </si>
  <si>
    <t>FREIE WÄHLER</t>
  </si>
  <si>
    <t>Tierschutzpartei</t>
  </si>
  <si>
    <t>Volt</t>
  </si>
  <si>
    <t>MLPD</t>
  </si>
  <si>
    <t>BÜNDNIS DEUTSCHLAND</t>
  </si>
  <si>
    <t xml:space="preserve">  CDU</t>
  </si>
  <si>
    <r>
      <rPr>
        <sz val="10"/>
        <rFont val="Calibri"/>
        <family val="2"/>
        <scheme val="minor"/>
      </rPr>
      <t xml:space="preserve">Nachrichtlich: </t>
    </r>
    <r>
      <rPr>
        <b/>
        <sz val="10"/>
        <rFont val="Calibri"/>
        <family val="2"/>
        <scheme val="minor"/>
      </rPr>
      <t>Vorläufig gewählte Bewerberinnen und Bewerber aus Mecklenburg-Vorpommern</t>
    </r>
  </si>
  <si>
    <t>Seifert, Dario</t>
  </si>
  <si>
    <t>Gewählt über Landesliste (Listenplatz)/
Erststimme (Wahlkreis)</t>
  </si>
  <si>
    <t>Landesliste (1)</t>
  </si>
  <si>
    <t>Landesliste (2)</t>
  </si>
  <si>
    <t>Erststimme (12)</t>
  </si>
  <si>
    <t>Erststimme (13)</t>
  </si>
  <si>
    <t>Erststimme (15)</t>
  </si>
  <si>
    <t>Erststimme (16)</t>
  </si>
  <si>
    <t>Erststimme (17)</t>
  </si>
  <si>
    <t>Landesliste (3)</t>
  </si>
  <si>
    <t xml:space="preserve"> Alabali-Radovan, Reem</t>
  </si>
  <si>
    <t xml:space="preserve"> Junge, Frank Michael</t>
  </si>
  <si>
    <t xml:space="preserve"> Holm, Leif-Erik</t>
  </si>
  <si>
    <t xml:space="preserve"> Grimm, Christoph Herbert Walter</t>
  </si>
  <si>
    <t xml:space="preserve"> Seifert, Dario</t>
  </si>
  <si>
    <t xml:space="preserve"> Komning, Enrico</t>
  </si>
  <si>
    <t xml:space="preserve"> Schielke-Ziesing, Ulrike</t>
  </si>
  <si>
    <t xml:space="preserve"> Amthor, Philipp</t>
  </si>
  <si>
    <t xml:space="preserve"> Borchardt, Simone</t>
  </si>
  <si>
    <t xml:space="preserve"> Günther, Georg</t>
  </si>
  <si>
    <t xml:space="preserve"> Dr. Bartsch, Dietmar Gerhard</t>
  </si>
  <si>
    <t xml:space="preserve"> Latendorf, Ina</t>
  </si>
  <si>
    <t xml:space="preserve"> Müller, Claudia Heike</t>
  </si>
  <si>
    <t>Einzelbewerber</t>
  </si>
  <si>
    <t>Sozialdemokratische Partei Deutschlands</t>
  </si>
  <si>
    <t>Alternative für Deutschland</t>
  </si>
  <si>
    <t>Christlich Demokratische Union Deutschlands</t>
  </si>
  <si>
    <t>Freie Demokratische Partei</t>
  </si>
  <si>
    <t>BÜNDNIS 90/DIE GRÜNEN</t>
  </si>
  <si>
    <t>PARTEI MENSCH UMWELT TIERSCHUTZ</t>
  </si>
  <si>
    <t>Volt Deutschland</t>
  </si>
  <si>
    <t>Marxistisch-Leninistische Partei Deutschlands</t>
  </si>
  <si>
    <t>Bündnis Sahra Wagenknecht - Vernunft und Gerechtigkeit</t>
  </si>
  <si>
    <t xml:space="preserve">x </t>
  </si>
  <si>
    <t xml:space="preserve">  </t>
  </si>
  <si>
    <t xml:space="preserve">  Dröse, Danilo (Einzelbewerber)</t>
  </si>
  <si>
    <t xml:space="preserve">  Michalsky, Ulf (Einzelbewerber)</t>
  </si>
  <si>
    <t>Grimm, Christoph</t>
  </si>
  <si>
    <t>Burmeister, Steffi</t>
  </si>
  <si>
    <t>Verwaltungsfachangestellte</t>
  </si>
  <si>
    <t>Kaufmann für Bürokommunikation</t>
  </si>
  <si>
    <t>MdB</t>
  </si>
  <si>
    <t>Holm, Leif-Erik (AfD)</t>
  </si>
  <si>
    <t>Grimm, Christoph (AfD)</t>
  </si>
  <si>
    <t>Burmeister, Steffi (AfD)</t>
  </si>
  <si>
    <t>Seifert, Dario (AfD)</t>
  </si>
  <si>
    <t>Komning, Enrico (AfD)</t>
  </si>
  <si>
    <t>Schielke-Ziesing, Ulrike (AfD)</t>
  </si>
  <si>
    <t>Dröse, Danilo (Einzelbewerber)</t>
  </si>
  <si>
    <t>Michalsky, Ulf (Einzelbewerber)</t>
  </si>
  <si>
    <t xml:space="preserve">  Bayern (hier: CSU)</t>
  </si>
  <si>
    <t>Stimmenanteil (Zweitstimmen) der CDU, CSU zur Bundestagswahl im Ländervergleich</t>
  </si>
  <si>
    <t>Daten der Grafik: Stimmenanteil der CDU, CSU bei der Bundestagswahl 2025 im Ländervergleich (vorläufiges Ergebnis)</t>
  </si>
  <si>
    <t>Bayern (hier: CSU)</t>
  </si>
  <si>
    <t>MdB, Ökonom M. 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</si>
</sst>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0.0"/>
    <numFmt numFmtId="165" formatCode="#,##0&quot;&quot;;\-\ #,##0&quot;&quot;;0&quot;&quot;;@&quot;&quot;"/>
    <numFmt numFmtId="166" formatCode="#,##0&quot;     &quot;;\-\ #,##0&quot;     &quot;;0&quot;    &quot;;@&quot;     &quot;"/>
    <numFmt numFmtId="167" formatCode="#,##0.0_ ;\-#,##0.0\ "/>
    <numFmt numFmtId="168" formatCode="#,##0.0&quot;        &quot;"/>
    <numFmt numFmtId="169" formatCode="0.0&quot;          &quot;;\-0.0&quot;          &quot;"/>
    <numFmt numFmtId="170" formatCode="#,##0&quot;        &quot;"/>
    <numFmt numFmtId="171" formatCode="0&quot;      &quot;"/>
    <numFmt numFmtId="172" formatCode="0.0&quot;   &quot;"/>
    <numFmt numFmtId="173" formatCode="0.0&quot;      &quot;"/>
    <numFmt numFmtId="174" formatCode="0.0&quot;    &quot;"/>
    <numFmt numFmtId="175" formatCode="0.0&quot;   &quot;;;;@&quot;   &quot;"/>
    <numFmt numFmtId="176" formatCode="#,##0&quot;      &quot;"/>
    <numFmt numFmtId="177" formatCode="#,##0&quot;    &quot;"/>
    <numFmt numFmtId="178" formatCode="#,##0.0&quot; %    &quot;"/>
    <numFmt numFmtId="179" formatCode="#,##0&quot;  &quot;;\-\ #,##0&quot;  &quot;;0&quot;  &quot;;@&quot;  &quot;"/>
    <numFmt numFmtId="180" formatCode="#,##0.0&quot;  &quot;;\-#,##0.0&quot;  &quot;;0.0&quot;  &quot;;@&quot;  &quot;"/>
    <numFmt numFmtId="181" formatCode="#,##0&quot;     &quot;;\-\ #,##0&quot;     &quot;;0&quot;     &quot;;@&quot;     &quot;"/>
    <numFmt numFmtId="182" formatCode="#,##0.0&quot;     &quot;;\-#,##0.0&quot;     &quot;;0.0&quot;     &quot;;@&quot;     &quot;"/>
    <numFmt numFmtId="183" formatCode="#,##0&quot;     &quot;"/>
    <numFmt numFmtId="184" formatCode="#,##0.0&quot;           &quot;;\-#,##0.0&quot;           &quot;;0.0&quot;           &quot;;@&quot;           &quot;"/>
    <numFmt numFmtId="185" formatCode="#,##0&quot;     &quot;;;;@&quot;     &quot;"/>
    <numFmt numFmtId="186" formatCode="0.0&quot;      &quot;;;;@&quot;      &quot;"/>
    <numFmt numFmtId="187" formatCode="0&quot;    &quot;;;;@&quot;    &quot;"/>
    <numFmt numFmtId="188" formatCode="0&quot;              &quot;;;;@&quot;              &quot;"/>
    <numFmt numFmtId="189" formatCode="0.000&quot;      &quot;"/>
    <numFmt numFmtId="190" formatCode="#,##0&quot;  &quot;"/>
    <numFmt numFmtId="191" formatCode="#,##0.0&quot; %  &quot;"/>
    <numFmt numFmtId="192" formatCode="#,##0&quot;   &quot;;;;@&quot;   &quot;"/>
    <numFmt numFmtId="193" formatCode="#,##0.000&quot;           &quot;;\-#,##0.0&quot;           &quot;;0.0&quot;           &quot;;@&quot;           &quot;"/>
    <numFmt numFmtId="194" formatCode="0.000&quot;    &quot;"/>
  </numFmts>
  <fonts count="32" x14ac:knownFonts="1"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6"/>
      <name val="Calibri"/>
      <family val="2"/>
      <scheme val="minor"/>
    </font>
    <font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.5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indexed="81"/>
      <name val="Calibri"/>
      <family val="2"/>
      <scheme val="minor"/>
    </font>
    <font>
      <u/>
      <sz val="8.5"/>
      <color rgb="FF005E90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0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.5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.5"/>
      <color rgb="FF000000"/>
      <name val="Calibri"/>
      <family val="2"/>
    </font>
    <font>
      <sz val="8.5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E90"/>
        <bgColor indexed="64"/>
      </patternFill>
    </fill>
    <fill>
      <patternFill patternType="solid">
        <fgColor rgb="FFAA192B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20" fillId="0" borderId="0" applyNumberFormat="0" applyFill="0" applyBorder="0" applyAlignment="0" applyProtection="0"/>
  </cellStyleXfs>
  <cellXfs count="276">
    <xf numFmtId="0" fontId="0" fillId="0" borderId="0" xfId="0"/>
    <xf numFmtId="0" fontId="2" fillId="0" borderId="0" xfId="0" applyFont="1"/>
    <xf numFmtId="0" fontId="2" fillId="0" borderId="0" xfId="0" applyFont="1" applyAlignme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/>
    <xf numFmtId="164" fontId="2" fillId="0" borderId="0" xfId="0" applyNumberFormat="1" applyFont="1"/>
    <xf numFmtId="167" fontId="2" fillId="0" borderId="0" xfId="0" applyNumberFormat="1" applyFont="1"/>
    <xf numFmtId="167" fontId="3" fillId="0" borderId="0" xfId="0" applyNumberFormat="1" applyFont="1" applyAlignment="1">
      <alignment horizontal="right"/>
    </xf>
    <xf numFmtId="0" fontId="4" fillId="0" borderId="0" xfId="0" applyFont="1" applyAlignment="1"/>
    <xf numFmtId="3" fontId="2" fillId="0" borderId="0" xfId="0" applyNumberFormat="1" applyFont="1" applyAlignment="1"/>
    <xf numFmtId="167" fontId="2" fillId="0" borderId="0" xfId="0" applyNumberFormat="1" applyFont="1" applyAlignment="1"/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168" fontId="10" fillId="0" borderId="0" xfId="0" applyNumberFormat="1" applyFont="1" applyAlignment="1"/>
    <xf numFmtId="169" fontId="10" fillId="0" borderId="0" xfId="0" applyNumberFormat="1" applyFont="1" applyAlignment="1"/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3" fontId="11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center" wrapText="1" indent="1"/>
    </xf>
    <xf numFmtId="0" fontId="10" fillId="0" borderId="1" xfId="0" applyFont="1" applyBorder="1" applyAlignment="1">
      <alignment vertical="center" wrapText="1"/>
    </xf>
    <xf numFmtId="0" fontId="18" fillId="0" borderId="0" xfId="0" applyFont="1"/>
    <xf numFmtId="167" fontId="10" fillId="0" borderId="0" xfId="0" applyNumberFormat="1" applyFont="1"/>
    <xf numFmtId="171" fontId="13" fillId="0" borderId="2" xfId="0" applyNumberFormat="1" applyFont="1" applyBorder="1" applyAlignment="1">
      <alignment horizontal="right"/>
    </xf>
    <xf numFmtId="171" fontId="13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left" wrapText="1" indent="1"/>
    </xf>
    <xf numFmtId="0" fontId="10" fillId="0" borderId="0" xfId="0" applyFont="1" applyAlignment="1">
      <alignment horizontal="left"/>
    </xf>
    <xf numFmtId="172" fontId="10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 wrapText="1"/>
    </xf>
    <xf numFmtId="173" fontId="10" fillId="0" borderId="0" xfId="0" applyNumberFormat="1" applyFont="1"/>
    <xf numFmtId="170" fontId="10" fillId="0" borderId="0" xfId="0" applyNumberFormat="1" applyFont="1" applyAlignment="1"/>
    <xf numFmtId="170" fontId="12" fillId="0" borderId="3" xfId="0" applyNumberFormat="1" applyFont="1" applyBorder="1" applyAlignment="1"/>
    <xf numFmtId="168" fontId="12" fillId="0" borderId="3" xfId="0" applyNumberFormat="1" applyFont="1" applyBorder="1" applyAlignment="1"/>
    <xf numFmtId="169" fontId="12" fillId="0" borderId="3" xfId="0" applyNumberFormat="1" applyFont="1" applyBorder="1" applyAlignment="1"/>
    <xf numFmtId="174" fontId="13" fillId="0" borderId="0" xfId="0" applyNumberFormat="1" applyFont="1"/>
    <xf numFmtId="0" fontId="21" fillId="0" borderId="0" xfId="0" applyFont="1"/>
    <xf numFmtId="174" fontId="10" fillId="0" borderId="0" xfId="0" applyNumberFormat="1" applyFont="1"/>
    <xf numFmtId="170" fontId="10" fillId="0" borderId="0" xfId="0" applyNumberFormat="1" applyFont="1" applyBorder="1" applyAlignment="1"/>
    <xf numFmtId="174" fontId="10" fillId="0" borderId="0" xfId="0" applyNumberFormat="1" applyFont="1" applyAlignment="1">
      <alignment horizontal="right"/>
    </xf>
    <xf numFmtId="0" fontId="13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 indent="1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173" fontId="13" fillId="0" borderId="0" xfId="0" applyNumberFormat="1" applyFont="1"/>
    <xf numFmtId="0" fontId="3" fillId="0" borderId="0" xfId="0" applyFont="1" applyBorder="1" applyAlignment="1">
      <alignment vertical="center"/>
    </xf>
    <xf numFmtId="0" fontId="10" fillId="0" borderId="0" xfId="0" applyFont="1" applyBorder="1"/>
    <xf numFmtId="0" fontId="1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Border="1" applyAlignment="1">
      <alignment horizontal="center" vertical="center"/>
    </xf>
    <xf numFmtId="3" fontId="13" fillId="0" borderId="0" xfId="0" applyNumberFormat="1" applyFont="1" applyBorder="1"/>
    <xf numFmtId="176" fontId="10" fillId="0" borderId="0" xfId="0" applyNumberFormat="1" applyFont="1" applyBorder="1"/>
    <xf numFmtId="3" fontId="10" fillId="0" borderId="0" xfId="0" applyNumberFormat="1" applyFont="1" applyBorder="1"/>
    <xf numFmtId="175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 indent="1"/>
    </xf>
    <xf numFmtId="3" fontId="10" fillId="0" borderId="0" xfId="0" applyNumberFormat="1" applyFont="1" applyBorder="1" applyAlignment="1">
      <alignment horizontal="right"/>
    </xf>
    <xf numFmtId="175" fontId="10" fillId="0" borderId="0" xfId="0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9" fontId="12" fillId="0" borderId="0" xfId="0" applyNumberFormat="1" applyFont="1" applyAlignment="1">
      <alignment horizontal="right"/>
    </xf>
    <xf numFmtId="179" fontId="10" fillId="0" borderId="0" xfId="0" applyNumberFormat="1" applyFont="1" applyAlignment="1">
      <alignment horizontal="right"/>
    </xf>
    <xf numFmtId="179" fontId="10" fillId="0" borderId="0" xfId="0" applyNumberFormat="1" applyFont="1"/>
    <xf numFmtId="180" fontId="13" fillId="0" borderId="0" xfId="0" applyNumberFormat="1" applyFont="1" applyBorder="1" applyAlignment="1">
      <alignment horizontal="right"/>
    </xf>
    <xf numFmtId="181" fontId="12" fillId="0" borderId="0" xfId="0" applyNumberFormat="1" applyFont="1" applyAlignment="1">
      <alignment horizontal="right"/>
    </xf>
    <xf numFmtId="181" fontId="12" fillId="0" borderId="0" xfId="0" applyNumberFormat="1" applyFont="1" applyAlignment="1"/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2" fillId="0" borderId="3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2" xfId="0" applyFont="1" applyBorder="1" applyAlignment="1"/>
    <xf numFmtId="173" fontId="11" fillId="0" borderId="0" xfId="0" applyNumberFormat="1" applyFont="1"/>
    <xf numFmtId="0" fontId="13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20" fillId="0" borderId="0" xfId="2"/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 indent="1"/>
    </xf>
    <xf numFmtId="14" fontId="10" fillId="0" borderId="0" xfId="0" applyNumberFormat="1" applyFont="1"/>
    <xf numFmtId="14" fontId="22" fillId="0" borderId="0" xfId="0" applyNumberFormat="1" applyFont="1" applyFill="1" applyBorder="1" applyAlignment="1">
      <alignment horizontal="center"/>
    </xf>
    <xf numFmtId="14" fontId="22" fillId="2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/>
    <xf numFmtId="14" fontId="22" fillId="3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0" fillId="0" borderId="0" xfId="2" applyFont="1"/>
    <xf numFmtId="0" fontId="20" fillId="0" borderId="0" xfId="2" applyAlignment="1">
      <alignment vertical="top"/>
    </xf>
    <xf numFmtId="0" fontId="10" fillId="0" borderId="5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/>
    </xf>
    <xf numFmtId="0" fontId="11" fillId="0" borderId="0" xfId="0" applyFont="1" applyAlignment="1">
      <alignment horizontal="right"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4" fillId="0" borderId="4" xfId="0" applyFont="1" applyFill="1" applyBorder="1" applyAlignment="1">
      <alignment horizontal="center" vertical="center" wrapText="1"/>
    </xf>
    <xf numFmtId="182" fontId="11" fillId="0" borderId="0" xfId="0" applyNumberFormat="1" applyFont="1" applyBorder="1" applyAlignment="1">
      <alignment horizontal="right"/>
    </xf>
    <xf numFmtId="182" fontId="13" fillId="0" borderId="0" xfId="0" applyNumberFormat="1" applyFont="1" applyBorder="1" applyAlignment="1">
      <alignment horizontal="right"/>
    </xf>
    <xf numFmtId="182" fontId="10" fillId="0" borderId="0" xfId="0" applyNumberFormat="1" applyFont="1" applyAlignment="1"/>
    <xf numFmtId="182" fontId="12" fillId="0" borderId="0" xfId="0" applyNumberFormat="1" applyFont="1" applyAlignment="1"/>
    <xf numFmtId="182" fontId="12" fillId="0" borderId="0" xfId="0" applyNumberFormat="1" applyFont="1" applyFill="1" applyAlignment="1">
      <alignment horizontal="right"/>
    </xf>
    <xf numFmtId="182" fontId="10" fillId="0" borderId="0" xfId="0" applyNumberFormat="1" applyFont="1" applyFill="1" applyAlignment="1">
      <alignment horizontal="right"/>
    </xf>
    <xf numFmtId="182" fontId="22" fillId="2" borderId="0" xfId="0" applyNumberFormat="1" applyFont="1" applyFill="1" applyAlignment="1">
      <alignment horizontal="right"/>
    </xf>
    <xf numFmtId="182" fontId="12" fillId="0" borderId="8" xfId="0" applyNumberFormat="1" applyFont="1" applyFill="1" applyBorder="1" applyAlignment="1">
      <alignment horizontal="right"/>
    </xf>
    <xf numFmtId="182" fontId="22" fillId="3" borderId="0" xfId="0" applyNumberFormat="1" applyFont="1" applyFill="1" applyAlignment="1">
      <alignment horizontal="right"/>
    </xf>
    <xf numFmtId="183" fontId="13" fillId="0" borderId="0" xfId="0" applyNumberFormat="1" applyFont="1" applyBorder="1" applyAlignment="1">
      <alignment horizontal="right"/>
    </xf>
    <xf numFmtId="183" fontId="13" fillId="0" borderId="0" xfId="0" applyNumberFormat="1" applyFont="1" applyBorder="1" applyAlignment="1">
      <alignment horizontal="right" vertical="center"/>
    </xf>
    <xf numFmtId="173" fontId="13" fillId="0" borderId="0" xfId="0" applyNumberFormat="1" applyFont="1" applyFill="1" applyAlignment="1">
      <alignment horizontal="right"/>
    </xf>
    <xf numFmtId="173" fontId="13" fillId="0" borderId="0" xfId="0" applyNumberFormat="1" applyFont="1" applyFill="1" applyAlignment="1">
      <alignment horizontal="right" vertical="center"/>
    </xf>
    <xf numFmtId="173" fontId="13" fillId="0" borderId="0" xfId="0" applyNumberFormat="1" applyFont="1" applyAlignment="1">
      <alignment horizontal="right" vertical="center"/>
    </xf>
    <xf numFmtId="173" fontId="13" fillId="0" borderId="0" xfId="0" applyNumberFormat="1" applyFont="1" applyAlignment="1"/>
    <xf numFmtId="173" fontId="25" fillId="0" borderId="0" xfId="0" applyNumberFormat="1" applyFont="1" applyAlignment="1"/>
    <xf numFmtId="183" fontId="13" fillId="0" borderId="0" xfId="0" applyNumberFormat="1" applyFont="1" applyAlignment="1">
      <alignment horizontal="right" vertical="center"/>
    </xf>
    <xf numFmtId="0" fontId="3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173" fontId="13" fillId="0" borderId="0" xfId="0" applyNumberFormat="1" applyFont="1" applyBorder="1" applyAlignment="1"/>
    <xf numFmtId="0" fontId="13" fillId="0" borderId="0" xfId="0" applyFont="1" applyAlignment="1">
      <alignment horizontal="righ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 wrapText="1" indent="1"/>
    </xf>
    <xf numFmtId="183" fontId="13" fillId="0" borderId="0" xfId="0" applyNumberFormat="1" applyFont="1" applyBorder="1" applyAlignment="1">
      <alignment horizontal="left" vertical="center"/>
    </xf>
    <xf numFmtId="182" fontId="12" fillId="0" borderId="0" xfId="0" applyNumberFormat="1" applyFont="1" applyFill="1" applyBorder="1" applyAlignment="1">
      <alignment horizontal="right"/>
    </xf>
    <xf numFmtId="184" fontId="11" fillId="0" borderId="0" xfId="0" applyNumberFormat="1" applyFont="1" applyBorder="1" applyAlignment="1">
      <alignment horizontal="right"/>
    </xf>
    <xf numFmtId="184" fontId="13" fillId="0" borderId="0" xfId="0" applyNumberFormat="1" applyFont="1" applyBorder="1" applyAlignment="1">
      <alignment horizontal="right"/>
    </xf>
    <xf numFmtId="184" fontId="12" fillId="0" borderId="0" xfId="0" applyNumberFormat="1" applyFont="1" applyAlignment="1"/>
    <xf numFmtId="184" fontId="10" fillId="0" borderId="0" xfId="0" applyNumberFormat="1" applyFont="1" applyAlignment="1"/>
    <xf numFmtId="184" fontId="12" fillId="0" borderId="8" xfId="0" applyNumberFormat="1" applyFont="1" applyFill="1" applyBorder="1" applyAlignment="1">
      <alignment horizontal="right"/>
    </xf>
    <xf numFmtId="182" fontId="13" fillId="0" borderId="0" xfId="0" applyNumberFormat="1" applyFont="1" applyFill="1" applyAlignment="1">
      <alignment horizontal="right"/>
    </xf>
    <xf numFmtId="182" fontId="11" fillId="0" borderId="8" xfId="0" applyNumberFormat="1" applyFont="1" applyFill="1" applyBorder="1" applyAlignment="1">
      <alignment horizontal="right"/>
    </xf>
    <xf numFmtId="172" fontId="11" fillId="0" borderId="0" xfId="0" applyNumberFormat="1" applyFont="1" applyFill="1" applyAlignment="1">
      <alignment horizontal="right"/>
    </xf>
    <xf numFmtId="172" fontId="13" fillId="0" borderId="0" xfId="0" applyNumberFormat="1" applyFont="1" applyFill="1" applyAlignment="1">
      <alignment horizontal="right"/>
    </xf>
    <xf numFmtId="172" fontId="22" fillId="3" borderId="0" xfId="0" applyNumberFormat="1" applyFont="1" applyFill="1" applyAlignment="1">
      <alignment horizontal="right"/>
    </xf>
    <xf numFmtId="172" fontId="13" fillId="0" borderId="0" xfId="0" applyNumberFormat="1" applyFont="1" applyFill="1" applyBorder="1" applyAlignment="1">
      <alignment horizontal="right"/>
    </xf>
    <xf numFmtId="172" fontId="22" fillId="3" borderId="0" xfId="0" applyNumberFormat="1" applyFont="1" applyFill="1" applyBorder="1" applyAlignment="1">
      <alignment horizontal="right"/>
    </xf>
    <xf numFmtId="172" fontId="22" fillId="2" borderId="8" xfId="0" applyNumberFormat="1" applyFont="1" applyFill="1" applyBorder="1" applyAlignment="1">
      <alignment horizontal="right"/>
    </xf>
    <xf numFmtId="172" fontId="11" fillId="0" borderId="8" xfId="0" applyNumberFormat="1" applyFont="1" applyFill="1" applyBorder="1" applyAlignment="1">
      <alignment horizontal="right"/>
    </xf>
    <xf numFmtId="172" fontId="22" fillId="2" borderId="0" xfId="0" applyNumberFormat="1" applyFont="1" applyFill="1" applyAlignment="1">
      <alignment horizontal="right"/>
    </xf>
    <xf numFmtId="0" fontId="26" fillId="0" borderId="0" xfId="0" applyFont="1"/>
    <xf numFmtId="174" fontId="26" fillId="0" borderId="0" xfId="0" applyNumberFormat="1" applyFont="1"/>
    <xf numFmtId="0" fontId="24" fillId="0" borderId="0" xfId="0" applyFont="1" applyAlignment="1">
      <alignment horizontal="right" indent="2"/>
    </xf>
    <xf numFmtId="0" fontId="11" fillId="0" borderId="0" xfId="0" applyFont="1" applyAlignment="1">
      <alignment horizontal="left" wrapText="1" indent="1"/>
    </xf>
    <xf numFmtId="0" fontId="27" fillId="0" borderId="0" xfId="0" applyFont="1" applyAlignment="1">
      <alignment horizontal="right" indent="2"/>
    </xf>
    <xf numFmtId="174" fontId="16" fillId="0" borderId="0" xfId="0" applyNumberFormat="1" applyFont="1" applyAlignment="1">
      <alignment horizontal="right"/>
    </xf>
    <xf numFmtId="174" fontId="16" fillId="0" borderId="0" xfId="0" applyNumberFormat="1" applyFont="1"/>
    <xf numFmtId="0" fontId="13" fillId="0" borderId="1" xfId="0" applyFont="1" applyBorder="1" applyAlignment="1">
      <alignment wrapText="1"/>
    </xf>
    <xf numFmtId="177" fontId="13" fillId="0" borderId="0" xfId="0" applyNumberFormat="1" applyFont="1" applyAlignment="1">
      <alignment horizontal="right"/>
    </xf>
    <xf numFmtId="177" fontId="13" fillId="0" borderId="0" xfId="0" applyNumberFormat="1" applyFont="1" applyAlignment="1">
      <alignment horizontal="right" vertical="top"/>
    </xf>
    <xf numFmtId="178" fontId="13" fillId="0" borderId="0" xfId="0" applyNumberFormat="1" applyFont="1" applyAlignment="1">
      <alignment horizontal="right" vertical="top"/>
    </xf>
    <xf numFmtId="0" fontId="24" fillId="0" borderId="1" xfId="0" applyFont="1" applyFill="1" applyBorder="1" applyAlignment="1">
      <alignment wrapText="1"/>
    </xf>
    <xf numFmtId="0" fontId="24" fillId="0" borderId="0" xfId="0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left" wrapText="1"/>
    </xf>
    <xf numFmtId="0" fontId="24" fillId="0" borderId="1" xfId="0" applyFont="1" applyFill="1" applyBorder="1" applyAlignment="1"/>
    <xf numFmtId="0" fontId="13" fillId="0" borderId="1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 indent="1"/>
    </xf>
    <xf numFmtId="185" fontId="13" fillId="0" borderId="0" xfId="0" applyNumberFormat="1" applyFont="1" applyBorder="1" applyAlignment="1">
      <alignment horizontal="right" vertical="center"/>
    </xf>
    <xf numFmtId="185" fontId="13" fillId="0" borderId="0" xfId="0" applyNumberFormat="1" applyFont="1" applyBorder="1" applyAlignment="1">
      <alignment horizontal="right"/>
    </xf>
    <xf numFmtId="186" fontId="13" fillId="0" borderId="0" xfId="0" applyNumberFormat="1" applyFont="1" applyFill="1" applyAlignment="1">
      <alignment horizontal="right" vertical="center"/>
    </xf>
    <xf numFmtId="186" fontId="13" fillId="0" borderId="0" xfId="0" applyNumberFormat="1" applyFont="1" applyFill="1" applyAlignment="1">
      <alignment horizontal="right"/>
    </xf>
    <xf numFmtId="186" fontId="13" fillId="0" borderId="0" xfId="0" applyNumberFormat="1" applyFont="1" applyAlignment="1">
      <alignment horizontal="right" vertical="center"/>
    </xf>
    <xf numFmtId="186" fontId="13" fillId="0" borderId="0" xfId="0" applyNumberFormat="1" applyFont="1" applyAlignment="1"/>
    <xf numFmtId="186" fontId="13" fillId="0" borderId="0" xfId="0" applyNumberFormat="1" applyFont="1" applyAlignment="1">
      <alignment horizontal="right"/>
    </xf>
    <xf numFmtId="0" fontId="16" fillId="0" borderId="0" xfId="0" applyFont="1" applyBorder="1" applyAlignment="1">
      <alignment wrapText="1"/>
    </xf>
    <xf numFmtId="0" fontId="13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right" indent="2"/>
    </xf>
    <xf numFmtId="0" fontId="13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171" fontId="13" fillId="0" borderId="3" xfId="0" applyNumberFormat="1" applyFont="1" applyBorder="1" applyAlignment="1">
      <alignment horizontal="left"/>
    </xf>
    <xf numFmtId="171" fontId="13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2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1" xfId="0" applyFont="1" applyBorder="1" applyAlignment="1"/>
    <xf numFmtId="187" fontId="13" fillId="0" borderId="0" xfId="0" applyNumberFormat="1" applyFont="1" applyAlignment="1">
      <alignment horizontal="right"/>
    </xf>
    <xf numFmtId="188" fontId="11" fillId="0" borderId="0" xfId="0" applyNumberFormat="1" applyFont="1" applyAlignment="1">
      <alignment horizontal="right"/>
    </xf>
    <xf numFmtId="185" fontId="13" fillId="0" borderId="0" xfId="0" applyNumberFormat="1" applyFont="1" applyAlignment="1"/>
    <xf numFmtId="0" fontId="28" fillId="0" borderId="0" xfId="0" applyFont="1" applyFill="1" applyBorder="1"/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top"/>
    </xf>
    <xf numFmtId="3" fontId="29" fillId="0" borderId="0" xfId="0" applyNumberFormat="1" applyFont="1" applyFill="1" applyBorder="1"/>
    <xf numFmtId="176" fontId="28" fillId="0" borderId="0" xfId="0" applyNumberFormat="1" applyFont="1" applyFill="1" applyBorder="1"/>
    <xf numFmtId="3" fontId="28" fillId="0" borderId="0" xfId="0" applyNumberFormat="1" applyFont="1" applyFill="1" applyBorder="1"/>
    <xf numFmtId="175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left" vertical="center" wrapText="1" indent="2"/>
    </xf>
    <xf numFmtId="3" fontId="28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173" fontId="13" fillId="0" borderId="0" xfId="0" applyNumberFormat="1" applyFont="1" applyFill="1"/>
    <xf numFmtId="0" fontId="10" fillId="0" borderId="0" xfId="0" applyFont="1" applyAlignment="1">
      <alignment horizontal="center" vertical="center"/>
    </xf>
    <xf numFmtId="185" fontId="2" fillId="0" borderId="0" xfId="0" applyNumberFormat="1" applyFont="1"/>
    <xf numFmtId="173" fontId="13" fillId="0" borderId="0" xfId="0" quotePrefix="1" applyNumberFormat="1" applyFont="1" applyFill="1"/>
    <xf numFmtId="0" fontId="13" fillId="0" borderId="0" xfId="0" applyFont="1"/>
    <xf numFmtId="164" fontId="10" fillId="0" borderId="0" xfId="0" applyNumberFormat="1" applyFont="1" applyAlignment="1">
      <alignment horizontal="right"/>
    </xf>
    <xf numFmtId="182" fontId="22" fillId="2" borderId="8" xfId="0" applyNumberFormat="1" applyFont="1" applyFill="1" applyBorder="1" applyAlignment="1">
      <alignment horizontal="right"/>
    </xf>
    <xf numFmtId="0" fontId="30" fillId="0" borderId="0" xfId="0" applyFont="1"/>
    <xf numFmtId="0" fontId="31" fillId="0" borderId="0" xfId="0" applyFont="1"/>
    <xf numFmtId="0" fontId="13" fillId="0" borderId="0" xfId="0" applyFont="1" applyBorder="1" applyAlignment="1">
      <alignment wrapText="1"/>
    </xf>
    <xf numFmtId="3" fontId="29" fillId="0" borderId="0" xfId="0" applyNumberFormat="1" applyFont="1" applyFill="1" applyBorder="1" applyAlignment="1">
      <alignment horizontal="right"/>
    </xf>
    <xf numFmtId="189" fontId="13" fillId="0" borderId="0" xfId="0" applyNumberFormat="1" applyFont="1" applyAlignment="1"/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92" fontId="13" fillId="0" borderId="0" xfId="0" applyNumberFormat="1" applyFont="1" applyBorder="1" applyAlignment="1">
      <alignment horizontal="right"/>
    </xf>
    <xf numFmtId="192" fontId="1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190" fontId="13" fillId="0" borderId="0" xfId="0" applyNumberFormat="1" applyFont="1" applyAlignment="1">
      <alignment horizontal="right"/>
    </xf>
    <xf numFmtId="190" fontId="13" fillId="0" borderId="0" xfId="0" applyNumberFormat="1" applyFont="1" applyAlignment="1">
      <alignment horizontal="right" vertical="top"/>
    </xf>
    <xf numFmtId="191" fontId="13" fillId="0" borderId="0" xfId="0" applyNumberFormat="1" applyFont="1" applyAlignment="1">
      <alignment horizontal="right" vertical="top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/>
    </xf>
    <xf numFmtId="0" fontId="24" fillId="0" borderId="1" xfId="0" applyNumberFormat="1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/>
    </xf>
    <xf numFmtId="193" fontId="12" fillId="0" borderId="0" xfId="0" applyNumberFormat="1" applyFont="1" applyAlignment="1"/>
    <xf numFmtId="194" fontId="26" fillId="0" borderId="0" xfId="0" applyNumberFormat="1" applyFont="1"/>
    <xf numFmtId="184" fontId="22" fillId="2" borderId="0" xfId="0" applyNumberFormat="1" applyFont="1" applyFill="1" applyAlignment="1"/>
    <xf numFmtId="184" fontId="22" fillId="3" borderId="0" xfId="0" applyNumberFormat="1" applyFont="1" applyFill="1" applyAlignment="1"/>
    <xf numFmtId="184" fontId="22" fillId="2" borderId="8" xfId="0" applyNumberFormat="1" applyFont="1" applyFill="1" applyBorder="1" applyAlignment="1">
      <alignment horizontal="right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4" fillId="0" borderId="0" xfId="0" applyNumberFormat="1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4" fillId="0" borderId="0" xfId="0" applyFont="1" applyFill="1" applyBorder="1" applyAlignment="1">
      <alignment horizontal="left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3" xfId="0" applyFont="1" applyFill="1" applyBorder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7" xfId="0" applyFont="1" applyFill="1" applyBorder="1" applyAlignment="1">
      <alignment horizontal="left" wrapText="1"/>
    </xf>
  </cellXfs>
  <cellStyles count="3">
    <cellStyle name="Link" xfId="2" builtinId="8" customBuiltin="1"/>
    <cellStyle name="Standard" xfId="0" builtinId="0"/>
    <cellStyle name="Standard 4" xfId="1"/>
  </cellStyles>
  <dxfs count="0"/>
  <tableStyles count="0" defaultTableStyle="TableStyleMedium2" defaultPivotStyle="PivotStyleLight16"/>
  <colors>
    <mruColors>
      <color rgb="FFAA192B"/>
      <color rgb="FF005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517063</xdr:colOff>
      <xdr:row>44</xdr:row>
      <xdr:rowOff>122471</xdr:rowOff>
    </xdr:from>
    <xdr:to>
      <xdr:col>8</xdr:col>
      <xdr:colOff>591902</xdr:colOff>
      <xdr:row>46</xdr:row>
      <xdr:rowOff>197310</xdr:rowOff>
    </xdr:to>
    <xdr:pic>
      <xdr:nvPicPr>
        <xdr:cNvPr id="4" name="Grafik 3" descr="QR-Cod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9206" y="9402542"/>
          <a:ext cx="619125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47331</xdr:colOff>
      <xdr:row>0</xdr:row>
      <xdr:rowOff>244924</xdr:rowOff>
    </xdr:from>
    <xdr:to>
      <xdr:col>8</xdr:col>
      <xdr:colOff>1163411</xdr:colOff>
      <xdr:row>12</xdr:row>
      <xdr:rowOff>20408</xdr:rowOff>
    </xdr:to>
    <xdr:pic>
      <xdr:nvPicPr>
        <xdr:cNvPr id="6" name="MV-Karte" descr="Karte mit Wahlkreiseinteilung&#10;" title="MV-Karte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1" b="8905"/>
        <a:stretch/>
      </xdr:blipFill>
      <xdr:spPr>
        <a:xfrm>
          <a:off x="1408045" y="244924"/>
          <a:ext cx="4381795" cy="285069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326572</xdr:colOff>
      <xdr:row>31</xdr:row>
      <xdr:rowOff>6804</xdr:rowOff>
    </xdr:from>
    <xdr:to>
      <xdr:col>6</xdr:col>
      <xdr:colOff>455880</xdr:colOff>
      <xdr:row>51</xdr:row>
      <xdr:rowOff>124792</xdr:rowOff>
    </xdr:to>
    <xdr:pic>
      <xdr:nvPicPr>
        <xdr:cNvPr id="4" name="Balkengrafik" descr="_GrafikDaten_Linke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2" y="6633483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299362</xdr:colOff>
      <xdr:row>31</xdr:row>
      <xdr:rowOff>0</xdr:rowOff>
    </xdr:from>
    <xdr:to>
      <xdr:col>6</xdr:col>
      <xdr:colOff>428670</xdr:colOff>
      <xdr:row>51</xdr:row>
      <xdr:rowOff>117988</xdr:rowOff>
    </xdr:to>
    <xdr:pic>
      <xdr:nvPicPr>
        <xdr:cNvPr id="4" name="Balkengrafik" descr="_GrafikDaten_FDP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62" y="6626679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312966</xdr:colOff>
      <xdr:row>31</xdr:row>
      <xdr:rowOff>0</xdr:rowOff>
    </xdr:from>
    <xdr:to>
      <xdr:col>6</xdr:col>
      <xdr:colOff>442274</xdr:colOff>
      <xdr:row>51</xdr:row>
      <xdr:rowOff>117988</xdr:rowOff>
    </xdr:to>
    <xdr:pic>
      <xdr:nvPicPr>
        <xdr:cNvPr id="4" name="Balkengrafik" descr="_GrafikDaten_GRÜNE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6" y="6626679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312968</xdr:colOff>
      <xdr:row>31</xdr:row>
      <xdr:rowOff>0</xdr:rowOff>
    </xdr:from>
    <xdr:to>
      <xdr:col>5</xdr:col>
      <xdr:colOff>1088616</xdr:colOff>
      <xdr:row>51</xdr:row>
      <xdr:rowOff>117988</xdr:rowOff>
    </xdr:to>
    <xdr:pic>
      <xdr:nvPicPr>
        <xdr:cNvPr id="3" name="Balkengrafik" descr="_GrafikDaten_BSW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8" y="6626679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2558158</xdr:colOff>
      <xdr:row>44</xdr:row>
      <xdr:rowOff>95250</xdr:rowOff>
    </xdr:from>
    <xdr:to>
      <xdr:col>1</xdr:col>
      <xdr:colOff>3274687</xdr:colOff>
      <xdr:row>48</xdr:row>
      <xdr:rowOff>13608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6158" y="8184696"/>
          <a:ext cx="716529" cy="707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278944</xdr:colOff>
      <xdr:row>26</xdr:row>
      <xdr:rowOff>0</xdr:rowOff>
    </xdr:from>
    <xdr:to>
      <xdr:col>10</xdr:col>
      <xdr:colOff>190538</xdr:colOff>
      <xdr:row>46</xdr:row>
      <xdr:rowOff>63559</xdr:rowOff>
    </xdr:to>
    <xdr:pic>
      <xdr:nvPicPr>
        <xdr:cNvPr id="4" name="Gestapelte Säulengrafik" descr="_GrafikDaten_1&#10;" title="Gestapelte Säul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44" y="6436179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306162</xdr:colOff>
      <xdr:row>48</xdr:row>
      <xdr:rowOff>156484</xdr:rowOff>
    </xdr:from>
    <xdr:to>
      <xdr:col>10</xdr:col>
      <xdr:colOff>217756</xdr:colOff>
      <xdr:row>70</xdr:row>
      <xdr:rowOff>22739</xdr:rowOff>
    </xdr:to>
    <xdr:pic>
      <xdr:nvPicPr>
        <xdr:cNvPr id="5" name="Säulengrafik" descr="_GrafikDaten_1.1" title="Säulengrafi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2" y="10184948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26</xdr:row>
      <xdr:rowOff>6804</xdr:rowOff>
    </xdr:from>
    <xdr:to>
      <xdr:col>10</xdr:col>
      <xdr:colOff>224558</xdr:colOff>
      <xdr:row>46</xdr:row>
      <xdr:rowOff>70363</xdr:rowOff>
    </xdr:to>
    <xdr:pic>
      <xdr:nvPicPr>
        <xdr:cNvPr id="4" name="Säulengrafik" descr="_GrafikDaten_2" title="Säul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6442983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13606</xdr:colOff>
      <xdr:row>11</xdr:row>
      <xdr:rowOff>6802</xdr:rowOff>
    </xdr:from>
    <xdr:to>
      <xdr:col>6</xdr:col>
      <xdr:colOff>578343</xdr:colOff>
      <xdr:row>27</xdr:row>
      <xdr:rowOff>48453</xdr:rowOff>
    </xdr:to>
    <xdr:pic>
      <xdr:nvPicPr>
        <xdr:cNvPr id="4" name="Liniengrafik" descr="_GrafikDaten_3" title="Lini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7" y="3619498"/>
          <a:ext cx="5803487" cy="2783491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34017</xdr:colOff>
      <xdr:row>28</xdr:row>
      <xdr:rowOff>272143</xdr:rowOff>
    </xdr:from>
    <xdr:to>
      <xdr:col>6</xdr:col>
      <xdr:colOff>871646</xdr:colOff>
      <xdr:row>45</xdr:row>
      <xdr:rowOff>62062</xdr:rowOff>
    </xdr:to>
    <xdr:pic>
      <xdr:nvPicPr>
        <xdr:cNvPr id="5" name="Säulengrafik" descr="_GrafikDaten_4" title="Säulengrafi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588" y="6789964"/>
          <a:ext cx="6076379" cy="278349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265337</xdr:colOff>
      <xdr:row>25</xdr:row>
      <xdr:rowOff>6804</xdr:rowOff>
    </xdr:from>
    <xdr:to>
      <xdr:col>10</xdr:col>
      <xdr:colOff>156520</xdr:colOff>
      <xdr:row>47</xdr:row>
      <xdr:rowOff>16683</xdr:rowOff>
    </xdr:to>
    <xdr:pic>
      <xdr:nvPicPr>
        <xdr:cNvPr id="4" name="Balkengrafik" descr="_GrafikDaten_5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37" y="4830536"/>
          <a:ext cx="5803487" cy="360216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149683</xdr:colOff>
      <xdr:row>30</xdr:row>
      <xdr:rowOff>129268</xdr:rowOff>
    </xdr:from>
    <xdr:to>
      <xdr:col>6</xdr:col>
      <xdr:colOff>592705</xdr:colOff>
      <xdr:row>44</xdr:row>
      <xdr:rowOff>143706</xdr:rowOff>
    </xdr:to>
    <xdr:pic>
      <xdr:nvPicPr>
        <xdr:cNvPr id="3" name="Kreisgrafik" descr="_GrafikDaten_6" title="Kreis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83" y="5694589"/>
          <a:ext cx="6076379" cy="278349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319763</xdr:colOff>
      <xdr:row>31</xdr:row>
      <xdr:rowOff>13609</xdr:rowOff>
    </xdr:from>
    <xdr:to>
      <xdr:col>6</xdr:col>
      <xdr:colOff>449071</xdr:colOff>
      <xdr:row>51</xdr:row>
      <xdr:rowOff>131597</xdr:rowOff>
    </xdr:to>
    <xdr:pic>
      <xdr:nvPicPr>
        <xdr:cNvPr id="4" name="Balkengrafik" descr="_GrafikDaten_SPD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63" y="6640288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31</xdr:row>
      <xdr:rowOff>6805</xdr:rowOff>
    </xdr:from>
    <xdr:to>
      <xdr:col>6</xdr:col>
      <xdr:colOff>367434</xdr:colOff>
      <xdr:row>51</xdr:row>
      <xdr:rowOff>124793</xdr:rowOff>
    </xdr:to>
    <xdr:pic>
      <xdr:nvPicPr>
        <xdr:cNvPr id="3" name="Balkengrafik" descr="_GrafikDaten_AfD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6633484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319769</xdr:colOff>
      <xdr:row>31</xdr:row>
      <xdr:rowOff>6803</xdr:rowOff>
    </xdr:from>
    <xdr:to>
      <xdr:col>6</xdr:col>
      <xdr:colOff>449077</xdr:colOff>
      <xdr:row>51</xdr:row>
      <xdr:rowOff>124791</xdr:rowOff>
    </xdr:to>
    <xdr:pic>
      <xdr:nvPicPr>
        <xdr:cNvPr id="3" name="Balkengrafik" descr="_GrafikDaten_CDU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69" y="6633482"/>
          <a:ext cx="5803487" cy="33292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H55"/>
  <sheetViews>
    <sheetView zoomScale="140" zoomScaleNormal="140" workbookViewId="0"/>
  </sheetViews>
  <sheetFormatPr baseColWidth="10" defaultRowHeight="12.75" x14ac:dyDescent="0.2"/>
  <cols>
    <col min="1" max="1" width="8.7109375" style="1" customWidth="1"/>
    <col min="2" max="2" width="11.7109375" style="1" customWidth="1"/>
    <col min="3" max="8" width="8.140625" style="1" customWidth="1"/>
    <col min="9" max="9" width="17.7109375" style="1" customWidth="1"/>
    <col min="10" max="10" width="9.7109375" style="1" customWidth="1"/>
    <col min="11" max="11" width="4.7109375" style="1" customWidth="1"/>
    <col min="12" max="21" width="12.7109375" style="1" customWidth="1"/>
    <col min="22" max="16384" width="11.42578125" style="1"/>
  </cols>
  <sheetData>
    <row r="1" spans="1:15" s="9" customFormat="1" ht="19.5" x14ac:dyDescent="0.3">
      <c r="A1" s="23" t="s">
        <v>174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s="26" customFormat="1" ht="30" customHeight="1" x14ac:dyDescent="0.2">
      <c r="A2" s="69" t="s">
        <v>178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"/>
      <c r="M2" s="69"/>
      <c r="N2" s="69"/>
      <c r="O2" s="69"/>
    </row>
    <row r="3" spans="1:15" s="9" customFormat="1" ht="19.5" x14ac:dyDescent="0.3">
      <c r="A3" s="2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s="9" customFormat="1" ht="19.5" x14ac:dyDescent="0.3">
      <c r="A4" s="2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9" customFormat="1" ht="19.5" x14ac:dyDescent="0.3">
      <c r="A5" s="2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s="9" customFormat="1" ht="19.5" x14ac:dyDescent="0.3">
      <c r="A6" s="23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9" customFormat="1" ht="19.5" x14ac:dyDescent="0.3">
      <c r="A7" s="2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9" customFormat="1" ht="19.5" x14ac:dyDescent="0.3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s="9" customFormat="1" ht="19.5" x14ac:dyDescent="0.3">
      <c r="A9" s="2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9" customFormat="1" ht="19.5" x14ac:dyDescent="0.3">
      <c r="A10" s="2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s="9" customFormat="1" ht="19.5" x14ac:dyDescent="0.3">
      <c r="A11" s="2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9" customFormat="1" ht="19.5" x14ac:dyDescent="0.3">
      <c r="A12" s="2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s="26" customFormat="1" ht="30" customHeight="1" x14ac:dyDescent="0.2">
      <c r="A13" s="69" t="s">
        <v>179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"/>
      <c r="M13" s="69"/>
      <c r="N13" s="69"/>
      <c r="O13" s="69"/>
    </row>
    <row r="14" spans="1:15" ht="39.950000000000003" customHeight="1" x14ac:dyDescent="0.2">
      <c r="A14" s="260" t="s">
        <v>196</v>
      </c>
      <c r="B14" s="261"/>
      <c r="C14" s="90" t="s">
        <v>180</v>
      </c>
      <c r="D14" s="90" t="s">
        <v>181</v>
      </c>
      <c r="E14" s="90" t="s">
        <v>182</v>
      </c>
      <c r="F14" s="90" t="s">
        <v>183</v>
      </c>
      <c r="G14" s="90" t="s">
        <v>184</v>
      </c>
      <c r="H14" s="90" t="s">
        <v>185</v>
      </c>
      <c r="I14" s="200" t="s">
        <v>186</v>
      </c>
      <c r="J14" s="62"/>
    </row>
    <row r="15" spans="1:15" s="19" customFormat="1" ht="20.100000000000001" customHeight="1" x14ac:dyDescent="0.2">
      <c r="A15" s="201" t="s">
        <v>25</v>
      </c>
      <c r="B15" s="207"/>
      <c r="C15" s="211">
        <v>1</v>
      </c>
      <c r="D15" s="211">
        <v>1</v>
      </c>
      <c r="E15" s="211">
        <v>1</v>
      </c>
      <c r="F15" s="211">
        <v>1</v>
      </c>
      <c r="G15" s="211">
        <v>1</v>
      </c>
      <c r="H15" s="211">
        <v>1</v>
      </c>
      <c r="I15" s="212">
        <v>6</v>
      </c>
      <c r="J15" s="198"/>
    </row>
    <row r="16" spans="1:15" s="19" customFormat="1" ht="12" customHeight="1" x14ac:dyDescent="0.2">
      <c r="A16" s="202" t="s">
        <v>24</v>
      </c>
      <c r="B16" s="208"/>
      <c r="C16" s="211">
        <v>1</v>
      </c>
      <c r="D16" s="211">
        <v>1</v>
      </c>
      <c r="E16" s="211">
        <v>1</v>
      </c>
      <c r="F16" s="211">
        <v>1</v>
      </c>
      <c r="G16" s="211">
        <v>1</v>
      </c>
      <c r="H16" s="211">
        <v>1</v>
      </c>
      <c r="I16" s="212">
        <v>6</v>
      </c>
      <c r="J16" s="198"/>
    </row>
    <row r="17" spans="1:15" s="19" customFormat="1" ht="12" customHeight="1" x14ac:dyDescent="0.2">
      <c r="A17" s="209" t="s">
        <v>18</v>
      </c>
      <c r="B17" s="210"/>
      <c r="C17" s="211">
        <v>1</v>
      </c>
      <c r="D17" s="211">
        <v>1</v>
      </c>
      <c r="E17" s="211">
        <v>1</v>
      </c>
      <c r="F17" s="211">
        <v>1</v>
      </c>
      <c r="G17" s="211">
        <v>1</v>
      </c>
      <c r="H17" s="211">
        <v>1</v>
      </c>
      <c r="I17" s="212">
        <v>6</v>
      </c>
      <c r="J17" s="199"/>
      <c r="K17" s="199"/>
      <c r="L17" s="199"/>
      <c r="M17" s="199"/>
      <c r="N17" s="199"/>
      <c r="O17" s="199"/>
    </row>
    <row r="18" spans="1:15" s="19" customFormat="1" ht="12" customHeight="1" x14ac:dyDescent="0.2">
      <c r="A18" s="209" t="s">
        <v>177</v>
      </c>
      <c r="B18" s="210"/>
      <c r="C18" s="211">
        <v>1</v>
      </c>
      <c r="D18" s="211">
        <v>1</v>
      </c>
      <c r="E18" s="211">
        <v>1</v>
      </c>
      <c r="F18" s="211">
        <v>1</v>
      </c>
      <c r="G18" s="211">
        <v>1</v>
      </c>
      <c r="H18" s="211">
        <v>1</v>
      </c>
      <c r="I18" s="212">
        <v>6</v>
      </c>
      <c r="J18" s="199"/>
      <c r="K18" s="199"/>
      <c r="L18" s="199"/>
      <c r="M18" s="199"/>
      <c r="N18" s="199"/>
      <c r="O18" s="199"/>
    </row>
    <row r="19" spans="1:15" s="19" customFormat="1" ht="12" customHeight="1" x14ac:dyDescent="0.2">
      <c r="A19" s="209" t="s">
        <v>26</v>
      </c>
      <c r="B19" s="210"/>
      <c r="C19" s="211">
        <v>1</v>
      </c>
      <c r="D19" s="211">
        <v>1</v>
      </c>
      <c r="E19" s="211">
        <v>1</v>
      </c>
      <c r="F19" s="211">
        <v>1</v>
      </c>
      <c r="G19" s="211">
        <v>1</v>
      </c>
      <c r="H19" s="211">
        <v>1</v>
      </c>
      <c r="I19" s="212">
        <v>6</v>
      </c>
      <c r="J19" s="199"/>
      <c r="K19" s="199"/>
      <c r="L19" s="199"/>
      <c r="M19" s="199"/>
      <c r="N19" s="199"/>
      <c r="O19" s="199"/>
    </row>
    <row r="20" spans="1:15" s="19" customFormat="1" ht="12" customHeight="1" x14ac:dyDescent="0.2">
      <c r="A20" s="209" t="s">
        <v>13</v>
      </c>
      <c r="B20" s="210"/>
      <c r="C20" s="211">
        <v>1</v>
      </c>
      <c r="D20" s="211">
        <v>1</v>
      </c>
      <c r="E20" s="211">
        <v>1</v>
      </c>
      <c r="F20" s="211">
        <v>1</v>
      </c>
      <c r="G20" s="211">
        <v>1</v>
      </c>
      <c r="H20" s="211">
        <v>1</v>
      </c>
      <c r="I20" s="212">
        <v>6</v>
      </c>
      <c r="J20" s="199"/>
      <c r="K20" s="199"/>
      <c r="L20" s="199"/>
      <c r="M20" s="199"/>
      <c r="N20" s="199"/>
      <c r="O20" s="199"/>
    </row>
    <row r="21" spans="1:15" s="19" customFormat="1" ht="12" customHeight="1" x14ac:dyDescent="0.2">
      <c r="A21" s="209" t="s">
        <v>236</v>
      </c>
      <c r="B21" s="210"/>
      <c r="C21" s="211" t="s">
        <v>119</v>
      </c>
      <c r="D21" s="211" t="s">
        <v>119</v>
      </c>
      <c r="E21" s="211" t="s">
        <v>119</v>
      </c>
      <c r="F21" s="211">
        <v>1</v>
      </c>
      <c r="G21" s="211" t="s">
        <v>119</v>
      </c>
      <c r="H21" s="211" t="s">
        <v>119</v>
      </c>
      <c r="I21" s="212">
        <v>1</v>
      </c>
      <c r="J21" s="199"/>
      <c r="K21" s="199"/>
      <c r="L21" s="199"/>
      <c r="M21" s="199"/>
      <c r="N21" s="199"/>
      <c r="O21" s="199"/>
    </row>
    <row r="22" spans="1:15" s="19" customFormat="1" ht="12" customHeight="1" x14ac:dyDescent="0.2">
      <c r="A22" s="209" t="s">
        <v>235</v>
      </c>
      <c r="B22" s="210"/>
      <c r="C22" s="211">
        <v>1</v>
      </c>
      <c r="D22" s="211">
        <v>1</v>
      </c>
      <c r="E22" s="211">
        <v>1</v>
      </c>
      <c r="F22" s="211">
        <v>1</v>
      </c>
      <c r="G22" s="211">
        <v>1</v>
      </c>
      <c r="H22" s="211">
        <v>1</v>
      </c>
      <c r="I22" s="212">
        <v>6</v>
      </c>
      <c r="J22" s="199"/>
      <c r="K22" s="199"/>
      <c r="L22" s="199"/>
      <c r="M22" s="199"/>
      <c r="N22" s="199"/>
      <c r="O22" s="199"/>
    </row>
    <row r="23" spans="1:15" s="19" customFormat="1" ht="12" customHeight="1" x14ac:dyDescent="0.2">
      <c r="A23" s="209" t="s">
        <v>237</v>
      </c>
      <c r="B23" s="210"/>
      <c r="C23" s="211" t="s">
        <v>119</v>
      </c>
      <c r="D23" s="211" t="s">
        <v>119</v>
      </c>
      <c r="E23" s="211" t="s">
        <v>119</v>
      </c>
      <c r="F23" s="211" t="s">
        <v>119</v>
      </c>
      <c r="G23" s="211" t="s">
        <v>119</v>
      </c>
      <c r="H23" s="211" t="s">
        <v>119</v>
      </c>
      <c r="I23" s="212" t="s">
        <v>119</v>
      </c>
      <c r="J23" s="199"/>
      <c r="K23" s="199"/>
      <c r="L23" s="199"/>
      <c r="M23" s="199"/>
      <c r="N23" s="199"/>
      <c r="O23" s="199"/>
    </row>
    <row r="24" spans="1:15" s="19" customFormat="1" ht="12" customHeight="1" x14ac:dyDescent="0.2">
      <c r="A24" s="209" t="s">
        <v>238</v>
      </c>
      <c r="B24" s="210"/>
      <c r="C24" s="211">
        <v>1</v>
      </c>
      <c r="D24" s="211" t="s">
        <v>119</v>
      </c>
      <c r="E24" s="211">
        <v>1</v>
      </c>
      <c r="F24" s="211" t="s">
        <v>119</v>
      </c>
      <c r="G24" s="211" t="s">
        <v>119</v>
      </c>
      <c r="H24" s="211" t="s">
        <v>119</v>
      </c>
      <c r="I24" s="212">
        <v>2</v>
      </c>
      <c r="J24" s="199"/>
      <c r="K24" s="199"/>
      <c r="L24" s="199"/>
      <c r="M24" s="199"/>
      <c r="N24" s="199"/>
      <c r="O24" s="199"/>
    </row>
    <row r="25" spans="1:15" s="19" customFormat="1" ht="12" customHeight="1" x14ac:dyDescent="0.2">
      <c r="A25" s="209" t="s">
        <v>239</v>
      </c>
      <c r="B25" s="210"/>
      <c r="C25" s="211">
        <v>1</v>
      </c>
      <c r="D25" s="211" t="s">
        <v>119</v>
      </c>
      <c r="E25" s="211">
        <v>1</v>
      </c>
      <c r="F25" s="211" t="s">
        <v>119</v>
      </c>
      <c r="G25" s="211" t="s">
        <v>119</v>
      </c>
      <c r="H25" s="211">
        <v>1</v>
      </c>
      <c r="I25" s="212">
        <v>3</v>
      </c>
      <c r="J25" s="199"/>
      <c r="K25" s="199"/>
      <c r="L25" s="199"/>
      <c r="M25" s="199"/>
      <c r="N25" s="199"/>
      <c r="O25" s="199"/>
    </row>
    <row r="26" spans="1:15" s="19" customFormat="1" ht="12" customHeight="1" x14ac:dyDescent="0.2">
      <c r="A26" s="209" t="s">
        <v>19</v>
      </c>
      <c r="B26" s="210"/>
      <c r="C26" s="211" t="s">
        <v>119</v>
      </c>
      <c r="D26" s="211" t="s">
        <v>119</v>
      </c>
      <c r="E26" s="211" t="s">
        <v>119</v>
      </c>
      <c r="F26" s="211" t="s">
        <v>119</v>
      </c>
      <c r="G26" s="211" t="s">
        <v>119</v>
      </c>
      <c r="H26" s="211" t="s">
        <v>119</v>
      </c>
      <c r="I26" s="212" t="s">
        <v>119</v>
      </c>
      <c r="J26" s="199"/>
      <c r="K26" s="199"/>
      <c r="L26" s="199"/>
      <c r="M26" s="199"/>
      <c r="N26" s="199"/>
      <c r="O26" s="199"/>
    </row>
    <row r="27" spans="1:15" s="19" customFormat="1" ht="12" customHeight="1" x14ac:dyDescent="0.2">
      <c r="A27" s="209" t="s">
        <v>265</v>
      </c>
      <c r="B27" s="210"/>
      <c r="C27" s="211" t="s">
        <v>119</v>
      </c>
      <c r="D27" s="211" t="s">
        <v>119</v>
      </c>
      <c r="E27" s="211" t="s">
        <v>119</v>
      </c>
      <c r="F27" s="211" t="s">
        <v>119</v>
      </c>
      <c r="G27" s="211">
        <v>2</v>
      </c>
      <c r="H27" s="211" t="s">
        <v>119</v>
      </c>
      <c r="I27" s="212">
        <v>2</v>
      </c>
      <c r="J27" s="199"/>
      <c r="K27" s="199"/>
      <c r="L27" s="199"/>
      <c r="M27" s="199"/>
      <c r="N27" s="199"/>
      <c r="O27" s="199"/>
    </row>
    <row r="28" spans="1:15" s="206" customFormat="1" ht="15" customHeight="1" x14ac:dyDescent="0.2">
      <c r="A28" s="203" t="s">
        <v>56</v>
      </c>
      <c r="B28" s="204"/>
      <c r="C28" s="211">
        <v>9</v>
      </c>
      <c r="D28" s="211">
        <v>7</v>
      </c>
      <c r="E28" s="211">
        <v>9</v>
      </c>
      <c r="F28" s="211">
        <v>8</v>
      </c>
      <c r="G28" s="211">
        <v>9</v>
      </c>
      <c r="H28" s="211">
        <v>8</v>
      </c>
      <c r="I28" s="212">
        <v>50</v>
      </c>
      <c r="J28" s="205"/>
      <c r="K28" s="205"/>
      <c r="L28" s="205"/>
      <c r="M28" s="205"/>
      <c r="N28" s="205"/>
      <c r="O28" s="205"/>
    </row>
    <row r="29" spans="1:15" s="9" customFormat="1" ht="19.5" x14ac:dyDescent="0.3">
      <c r="A29" s="2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s="26" customFormat="1" ht="30" customHeight="1" x14ac:dyDescent="0.2">
      <c r="A30" s="5" t="s">
        <v>187</v>
      </c>
      <c r="B30" s="5"/>
      <c r="C30" s="69"/>
      <c r="D30" s="69"/>
      <c r="E30" s="69"/>
      <c r="F30" s="69"/>
      <c r="G30" s="69"/>
      <c r="H30" s="69"/>
      <c r="I30" s="69"/>
      <c r="J30" s="5"/>
      <c r="K30" s="5"/>
      <c r="L30" s="6"/>
      <c r="M30" s="5"/>
      <c r="N30" s="5"/>
      <c r="O30" s="5"/>
    </row>
    <row r="31" spans="1:15" ht="30" customHeight="1" x14ac:dyDescent="0.2">
      <c r="A31" s="80" t="s">
        <v>9</v>
      </c>
      <c r="B31" s="262" t="s">
        <v>10</v>
      </c>
      <c r="C31" s="260"/>
      <c r="D31" s="260"/>
      <c r="E31" s="260"/>
      <c r="F31" s="260"/>
      <c r="G31" s="260"/>
      <c r="H31" s="261"/>
      <c r="I31" s="90" t="s">
        <v>11</v>
      </c>
      <c r="J31" s="90" t="s">
        <v>175</v>
      </c>
    </row>
    <row r="32" spans="1:15" ht="20.100000000000001" customHeight="1" x14ac:dyDescent="0.2">
      <c r="A32" s="41">
        <v>1</v>
      </c>
      <c r="B32" s="196" t="s">
        <v>266</v>
      </c>
      <c r="C32" s="43"/>
      <c r="D32" s="43"/>
      <c r="E32" s="43"/>
      <c r="F32" s="43"/>
      <c r="G32" s="43"/>
      <c r="H32" s="43"/>
      <c r="I32" s="27" t="s">
        <v>25</v>
      </c>
      <c r="J32" s="172">
        <v>11</v>
      </c>
    </row>
    <row r="33" spans="1:34" ht="12" customHeight="1" x14ac:dyDescent="0.2">
      <c r="A33" s="42">
        <v>2</v>
      </c>
      <c r="B33" s="196" t="s">
        <v>267</v>
      </c>
      <c r="C33" s="43"/>
      <c r="D33" s="43"/>
      <c r="E33" s="43"/>
      <c r="F33" s="43"/>
      <c r="G33" s="43"/>
      <c r="H33" s="43"/>
      <c r="I33" s="27" t="s">
        <v>24</v>
      </c>
      <c r="J33" s="172">
        <v>7</v>
      </c>
    </row>
    <row r="34" spans="1:34" ht="12" customHeight="1" x14ac:dyDescent="0.2">
      <c r="A34" s="42">
        <v>3</v>
      </c>
      <c r="B34" s="196" t="s">
        <v>268</v>
      </c>
      <c r="C34" s="43"/>
      <c r="D34" s="43"/>
      <c r="E34" s="43"/>
      <c r="F34" s="43"/>
      <c r="G34" s="43"/>
      <c r="H34" s="43"/>
      <c r="I34" s="27" t="s">
        <v>18</v>
      </c>
      <c r="J34" s="172">
        <v>10</v>
      </c>
    </row>
    <row r="35" spans="1:34" ht="12" customHeight="1" x14ac:dyDescent="0.2">
      <c r="A35" s="42">
        <v>4</v>
      </c>
      <c r="B35" s="196" t="s">
        <v>177</v>
      </c>
      <c r="C35" s="43"/>
      <c r="D35" s="43"/>
      <c r="E35" s="43"/>
      <c r="F35" s="43"/>
      <c r="G35" s="43"/>
      <c r="H35" s="43"/>
      <c r="I35" s="27" t="s">
        <v>177</v>
      </c>
      <c r="J35" s="172">
        <v>7</v>
      </c>
    </row>
    <row r="36" spans="1:34" ht="12" customHeight="1" x14ac:dyDescent="0.2">
      <c r="A36" s="42">
        <v>5</v>
      </c>
      <c r="B36" s="196" t="s">
        <v>269</v>
      </c>
      <c r="C36" s="43"/>
      <c r="D36" s="43"/>
      <c r="E36" s="43"/>
      <c r="F36" s="43"/>
      <c r="G36" s="43"/>
      <c r="H36" s="43"/>
      <c r="I36" s="27" t="s">
        <v>26</v>
      </c>
      <c r="J36" s="172">
        <v>7</v>
      </c>
    </row>
    <row r="37" spans="1:34" ht="12" customHeight="1" x14ac:dyDescent="0.2">
      <c r="A37" s="42">
        <v>6</v>
      </c>
      <c r="B37" s="196" t="s">
        <v>270</v>
      </c>
      <c r="C37" s="43"/>
      <c r="D37" s="43"/>
      <c r="E37" s="43"/>
      <c r="F37" s="43"/>
      <c r="G37" s="43"/>
      <c r="H37" s="43"/>
      <c r="I37" s="27" t="s">
        <v>13</v>
      </c>
      <c r="J37" s="172">
        <v>6</v>
      </c>
    </row>
    <row r="38" spans="1:34" ht="12" customHeight="1" x14ac:dyDescent="0.2">
      <c r="A38" s="42">
        <v>7</v>
      </c>
      <c r="B38" s="196" t="s">
        <v>271</v>
      </c>
      <c r="C38" s="43"/>
      <c r="D38" s="43"/>
      <c r="E38" s="43"/>
      <c r="F38" s="43"/>
      <c r="G38" s="43"/>
      <c r="H38" s="43"/>
      <c r="I38" s="27" t="s">
        <v>236</v>
      </c>
      <c r="J38" s="172">
        <v>9</v>
      </c>
    </row>
    <row r="39" spans="1:34" ht="12" customHeight="1" x14ac:dyDescent="0.2">
      <c r="A39" s="42">
        <v>8</v>
      </c>
      <c r="B39" s="196" t="s">
        <v>235</v>
      </c>
      <c r="C39" s="43"/>
      <c r="D39" s="43"/>
      <c r="E39" s="43"/>
      <c r="F39" s="43"/>
      <c r="G39" s="43"/>
      <c r="H39" s="43"/>
      <c r="I39" s="27" t="s">
        <v>235</v>
      </c>
      <c r="J39" s="172">
        <v>15</v>
      </c>
    </row>
    <row r="40" spans="1:34" ht="12" customHeight="1" x14ac:dyDescent="0.2">
      <c r="A40" s="42">
        <v>9</v>
      </c>
      <c r="B40" s="196" t="s">
        <v>272</v>
      </c>
      <c r="C40" s="43"/>
      <c r="D40" s="43"/>
      <c r="E40" s="43"/>
      <c r="F40" s="43"/>
      <c r="G40" s="43"/>
      <c r="H40" s="43"/>
      <c r="I40" s="27" t="s">
        <v>237</v>
      </c>
      <c r="J40" s="172">
        <v>6</v>
      </c>
    </row>
    <row r="41" spans="1:34" ht="12" customHeight="1" x14ac:dyDescent="0.2">
      <c r="A41" s="42">
        <v>10</v>
      </c>
      <c r="B41" s="196" t="s">
        <v>273</v>
      </c>
      <c r="C41" s="43"/>
      <c r="D41" s="43"/>
      <c r="E41" s="43"/>
      <c r="F41" s="43"/>
      <c r="G41" s="43"/>
      <c r="H41" s="43"/>
      <c r="I41" s="27" t="s">
        <v>238</v>
      </c>
      <c r="J41" s="172">
        <v>9</v>
      </c>
    </row>
    <row r="42" spans="1:34" ht="12" customHeight="1" x14ac:dyDescent="0.2">
      <c r="A42" s="42">
        <v>11</v>
      </c>
      <c r="B42" s="196" t="s">
        <v>239</v>
      </c>
      <c r="C42" s="43"/>
      <c r="D42" s="43"/>
      <c r="E42" s="43"/>
      <c r="F42" s="43"/>
      <c r="G42" s="43"/>
      <c r="H42" s="43"/>
      <c r="I42" s="27" t="s">
        <v>239</v>
      </c>
      <c r="J42" s="172">
        <v>4</v>
      </c>
    </row>
    <row r="43" spans="1:34" ht="12" customHeight="1" x14ac:dyDescent="0.2">
      <c r="A43" s="42">
        <v>12</v>
      </c>
      <c r="B43" s="196" t="s">
        <v>274</v>
      </c>
      <c r="C43" s="43"/>
      <c r="D43" s="43"/>
      <c r="E43" s="43"/>
      <c r="F43" s="43"/>
      <c r="G43" s="43"/>
      <c r="H43" s="43"/>
      <c r="I43" s="27" t="s">
        <v>19</v>
      </c>
      <c r="J43" s="172">
        <v>9</v>
      </c>
    </row>
    <row r="44" spans="1:34" ht="15" customHeight="1" x14ac:dyDescent="0.2">
      <c r="A44" s="42"/>
      <c r="B44" s="197" t="s">
        <v>2</v>
      </c>
      <c r="C44" s="173"/>
      <c r="D44" s="173"/>
      <c r="E44" s="173"/>
      <c r="F44" s="173"/>
      <c r="G44" s="173"/>
      <c r="H44" s="173"/>
      <c r="I44" s="27"/>
      <c r="J44" s="174">
        <f>SUM(J32:J43)</f>
        <v>100</v>
      </c>
    </row>
    <row r="45" spans="1:34" s="19" customFormat="1" ht="24.95" customHeight="1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1"/>
    </row>
    <row r="46" spans="1:34" s="19" customFormat="1" ht="18" customHeight="1" x14ac:dyDescent="0.2">
      <c r="A46" s="64"/>
      <c r="B46" s="64" t="s">
        <v>27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1"/>
    </row>
    <row r="47" spans="1:34" ht="18" customHeight="1" x14ac:dyDescent="0.2">
      <c r="A47" s="64"/>
      <c r="B47" s="65" t="s">
        <v>28</v>
      </c>
      <c r="C47" s="65"/>
      <c r="D47" s="65"/>
      <c r="E47" s="65"/>
      <c r="F47" s="65"/>
      <c r="G47" s="65"/>
      <c r="H47" s="65"/>
      <c r="I47" s="65"/>
      <c r="J47" s="64"/>
      <c r="K47" s="64"/>
      <c r="L47" s="64"/>
      <c r="M47" s="64"/>
      <c r="N47" s="64"/>
      <c r="O47" s="64"/>
      <c r="P47" s="64"/>
      <c r="Q47" s="64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pans="1:34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mergeCells count="2">
    <mergeCell ref="A14:B14"/>
    <mergeCell ref="B31:H31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Mecklenburg-Vorpommern&amp;R&amp;"-,Standard"&amp;6&amp;P</oddFooter>
    <evenFooter>&amp;L&amp;"-,Standard"&amp;6&amp;P&amp;R&amp;"-,Standard"&amp;6Bundestagswahlen in Mecklenburg-Vorpommern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54"/>
  <sheetViews>
    <sheetView topLeftCell="A13" zoomScale="140" zoomScaleNormal="140" workbookViewId="0">
      <selection activeCell="B20" sqref="B20"/>
    </sheetView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166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148</v>
      </c>
    </row>
    <row r="3" spans="1:9" s="28" customFormat="1" ht="23.1" customHeight="1" x14ac:dyDescent="0.2">
      <c r="A3" s="80" t="s">
        <v>41</v>
      </c>
      <c r="B3" s="82">
        <v>2021</v>
      </c>
      <c r="C3" s="90" t="s">
        <v>138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56</v>
      </c>
      <c r="B4" s="121">
        <v>29.1</v>
      </c>
      <c r="C4" s="155">
        <v>12.4</v>
      </c>
      <c r="D4" s="121"/>
      <c r="E4" s="121"/>
      <c r="F4" s="121"/>
      <c r="G4" s="121"/>
    </row>
    <row r="5" spans="1:9" s="19" customFormat="1" ht="24" customHeight="1" x14ac:dyDescent="0.2">
      <c r="A5" s="18" t="s">
        <v>114</v>
      </c>
      <c r="B5" s="122">
        <v>32</v>
      </c>
      <c r="C5" s="156">
        <v>14.5</v>
      </c>
      <c r="D5" s="122"/>
      <c r="E5" s="122"/>
      <c r="F5" s="122"/>
      <c r="G5" s="122"/>
    </row>
    <row r="6" spans="1:9" s="19" customFormat="1" ht="24" customHeight="1" x14ac:dyDescent="0.2">
      <c r="A6" s="18" t="s">
        <v>149</v>
      </c>
      <c r="B6" s="122">
        <v>32.5</v>
      </c>
      <c r="C6" s="156">
        <v>14.2</v>
      </c>
      <c r="D6" s="122"/>
      <c r="E6" s="122"/>
      <c r="F6" s="122"/>
      <c r="G6" s="122"/>
    </row>
    <row r="7" spans="1:9" s="19" customFormat="1" ht="12" customHeight="1" x14ac:dyDescent="0.2">
      <c r="A7" s="18" t="s">
        <v>115</v>
      </c>
      <c r="B7" s="122">
        <v>29</v>
      </c>
      <c r="C7" s="156">
        <v>14.3</v>
      </c>
      <c r="D7" s="122"/>
      <c r="E7" s="122"/>
      <c r="F7" s="122"/>
      <c r="G7" s="122"/>
    </row>
    <row r="8" spans="1:9" s="19" customFormat="1" ht="24" customHeight="1" x14ac:dyDescent="0.2">
      <c r="A8" s="18" t="s">
        <v>116</v>
      </c>
      <c r="B8" s="122">
        <v>25.1</v>
      </c>
      <c r="C8" s="156">
        <v>10.3</v>
      </c>
      <c r="D8" s="122"/>
      <c r="E8" s="122"/>
      <c r="F8" s="122"/>
      <c r="G8" s="122"/>
    </row>
    <row r="9" spans="1:9" s="19" customFormat="1" ht="24" customHeight="1" x14ac:dyDescent="0.2">
      <c r="A9" s="18" t="s">
        <v>117</v>
      </c>
      <c r="B9" s="122">
        <v>26.7</v>
      </c>
      <c r="C9" s="156">
        <v>9.8000000000000007</v>
      </c>
      <c r="D9" s="122"/>
      <c r="E9" s="122"/>
      <c r="F9" s="122"/>
      <c r="G9" s="122"/>
    </row>
    <row r="10" spans="1:9" s="19" customFormat="1" ht="24" customHeight="1" x14ac:dyDescent="0.2">
      <c r="A10" s="18" t="s">
        <v>118</v>
      </c>
      <c r="B10" s="122">
        <v>29.9</v>
      </c>
      <c r="C10" s="156">
        <v>11.4</v>
      </c>
      <c r="D10" s="122"/>
      <c r="E10" s="122"/>
      <c r="F10" s="122"/>
      <c r="G10" s="122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150</v>
      </c>
      <c r="B12" s="69"/>
      <c r="C12" s="69"/>
      <c r="D12" s="69"/>
      <c r="E12" s="69"/>
      <c r="F12" s="69"/>
      <c r="G12" s="69"/>
      <c r="I12" s="19" t="s">
        <v>62</v>
      </c>
    </row>
    <row r="13" spans="1:9" s="19" customFormat="1" ht="24.95" customHeight="1" x14ac:dyDescent="0.2">
      <c r="A13" s="97" t="s">
        <v>63</v>
      </c>
      <c r="B13" s="82">
        <v>2021</v>
      </c>
      <c r="C13" s="90" t="s">
        <v>138</v>
      </c>
      <c r="D13" s="62"/>
      <c r="E13" s="62"/>
      <c r="F13" s="62"/>
      <c r="G13" s="62"/>
      <c r="I13" s="112" t="s">
        <v>98</v>
      </c>
    </row>
    <row r="14" spans="1:9" s="21" customFormat="1" ht="20.100000000000001" customHeight="1" x14ac:dyDescent="0.2">
      <c r="A14" s="98" t="s">
        <v>7</v>
      </c>
      <c r="B14" s="125">
        <v>25.7</v>
      </c>
      <c r="C14" s="157">
        <v>16.399999999999999</v>
      </c>
      <c r="D14" s="124"/>
      <c r="E14" s="124"/>
      <c r="F14" s="124"/>
      <c r="G14" s="124"/>
      <c r="I14" s="111"/>
    </row>
    <row r="15" spans="1:9" s="19" customFormat="1" ht="12" customHeight="1" x14ac:dyDescent="0.2">
      <c r="A15" s="100" t="s">
        <v>64</v>
      </c>
      <c r="B15" s="126">
        <v>21.6</v>
      </c>
      <c r="C15" s="158">
        <v>14.2</v>
      </c>
      <c r="D15" s="123"/>
      <c r="E15" s="107" t="s">
        <v>80</v>
      </c>
      <c r="F15" s="123"/>
      <c r="G15" s="123"/>
      <c r="I15" s="99"/>
    </row>
    <row r="16" spans="1:9" s="19" customFormat="1" ht="12" customHeight="1" x14ac:dyDescent="0.2">
      <c r="A16" s="101" t="s">
        <v>65</v>
      </c>
      <c r="B16" s="127">
        <v>18</v>
      </c>
      <c r="C16" s="158">
        <v>11.6</v>
      </c>
      <c r="D16" s="123"/>
      <c r="E16" s="108"/>
      <c r="F16" s="123"/>
      <c r="G16" s="123"/>
    </row>
    <row r="17" spans="1:10" s="19" customFormat="1" ht="12" customHeight="1" x14ac:dyDescent="0.2">
      <c r="A17" s="101" t="s">
        <v>66</v>
      </c>
      <c r="B17" s="126">
        <v>23.4</v>
      </c>
      <c r="C17" s="158">
        <v>15.1</v>
      </c>
      <c r="D17" s="123"/>
      <c r="E17" s="109" t="s">
        <v>81</v>
      </c>
      <c r="F17" s="123"/>
      <c r="G17" s="123"/>
    </row>
    <row r="18" spans="1:10" s="19" customFormat="1" ht="12" customHeight="1" x14ac:dyDescent="0.2">
      <c r="A18" s="101" t="s">
        <v>67</v>
      </c>
      <c r="B18" s="126">
        <v>29.5</v>
      </c>
      <c r="C18" s="158">
        <v>14.8</v>
      </c>
      <c r="D18" s="123"/>
      <c r="E18" s="123"/>
      <c r="F18" s="123"/>
      <c r="G18" s="123"/>
    </row>
    <row r="19" spans="1:10" s="19" customFormat="1" ht="12" customHeight="1" x14ac:dyDescent="0.2">
      <c r="A19" s="101" t="s">
        <v>68</v>
      </c>
      <c r="B19" s="126">
        <v>31.5</v>
      </c>
      <c r="C19" s="256">
        <v>23.1</v>
      </c>
      <c r="D19" s="123"/>
      <c r="E19" s="123"/>
      <c r="F19" s="123"/>
      <c r="G19" s="123"/>
    </row>
    <row r="20" spans="1:10" s="19" customFormat="1" ht="12" customHeight="1" x14ac:dyDescent="0.2">
      <c r="A20" s="101" t="s">
        <v>69</v>
      </c>
      <c r="B20" s="160">
        <v>29.7</v>
      </c>
      <c r="C20" s="158">
        <v>22.7</v>
      </c>
      <c r="D20" s="123"/>
      <c r="E20" s="123"/>
      <c r="F20" s="123"/>
      <c r="G20" s="123"/>
    </row>
    <row r="21" spans="1:10" s="19" customFormat="1" ht="12" customHeight="1" x14ac:dyDescent="0.2">
      <c r="A21" s="101" t="s">
        <v>70</v>
      </c>
      <c r="B21" s="126">
        <v>27.6</v>
      </c>
      <c r="C21" s="158">
        <v>18.399999999999999</v>
      </c>
      <c r="D21" s="123"/>
      <c r="E21" s="123"/>
      <c r="F21" s="123"/>
      <c r="G21" s="123"/>
    </row>
    <row r="22" spans="1:10" s="19" customFormat="1" ht="12" customHeight="1" x14ac:dyDescent="0.2">
      <c r="A22" s="102" t="s">
        <v>71</v>
      </c>
      <c r="B22" s="128">
        <v>29.1</v>
      </c>
      <c r="C22" s="159">
        <v>12.4</v>
      </c>
      <c r="D22" s="154"/>
      <c r="E22" s="154"/>
      <c r="F22" s="154"/>
      <c r="G22" s="154"/>
    </row>
    <row r="23" spans="1:10" s="19" customFormat="1" ht="12" customHeight="1" x14ac:dyDescent="0.2">
      <c r="A23" s="100" t="s">
        <v>72</v>
      </c>
      <c r="B23" s="126">
        <v>33.1</v>
      </c>
      <c r="C23" s="158">
        <v>23</v>
      </c>
      <c r="D23" s="123"/>
      <c r="E23" s="123"/>
      <c r="F23" s="123"/>
      <c r="G23" s="123"/>
    </row>
    <row r="24" spans="1:10" s="19" customFormat="1" ht="12" customHeight="1" x14ac:dyDescent="0.2">
      <c r="A24" s="100" t="s">
        <v>73</v>
      </c>
      <c r="B24" s="126">
        <v>29.1</v>
      </c>
      <c r="C24" s="158">
        <v>20</v>
      </c>
      <c r="D24" s="123"/>
      <c r="E24" s="123"/>
      <c r="F24" s="123"/>
      <c r="G24" s="123"/>
    </row>
    <row r="25" spans="1:10" s="19" customFormat="1" ht="12" customHeight="1" x14ac:dyDescent="0.2">
      <c r="A25" s="100" t="s">
        <v>74</v>
      </c>
      <c r="B25" s="126">
        <v>29.4</v>
      </c>
      <c r="C25" s="158">
        <v>18.600000000000001</v>
      </c>
      <c r="D25" s="123"/>
      <c r="E25" s="123"/>
      <c r="F25" s="123"/>
      <c r="G25" s="123"/>
    </row>
    <row r="26" spans="1:10" s="19" customFormat="1" ht="12" customHeight="1" x14ac:dyDescent="0.2">
      <c r="A26" s="101" t="s">
        <v>75</v>
      </c>
      <c r="B26" s="129">
        <v>37.299999999999997</v>
      </c>
      <c r="C26" s="158">
        <v>21.9</v>
      </c>
      <c r="D26" s="123"/>
      <c r="E26" s="123"/>
      <c r="F26" s="123"/>
      <c r="G26" s="123"/>
    </row>
    <row r="27" spans="1:10" s="19" customFormat="1" ht="12" customHeight="1" x14ac:dyDescent="0.2">
      <c r="A27" s="101" t="s">
        <v>76</v>
      </c>
      <c r="B27" s="160">
        <v>19.3</v>
      </c>
      <c r="C27" s="255">
        <v>8.5</v>
      </c>
      <c r="D27" s="123"/>
      <c r="E27" s="123"/>
      <c r="F27" s="123"/>
      <c r="G27" s="123"/>
    </row>
    <row r="28" spans="1:10" s="19" customFormat="1" ht="12" customHeight="1" x14ac:dyDescent="0.2">
      <c r="A28" s="100" t="s">
        <v>77</v>
      </c>
      <c r="B28" s="126">
        <v>25.4</v>
      </c>
      <c r="C28" s="158">
        <v>11</v>
      </c>
      <c r="D28" s="123"/>
      <c r="E28" s="123"/>
      <c r="F28" s="123"/>
      <c r="G28" s="123"/>
    </row>
    <row r="29" spans="1:10" s="19" customFormat="1" ht="12" customHeight="1" x14ac:dyDescent="0.2">
      <c r="A29" s="100" t="s">
        <v>78</v>
      </c>
      <c r="B29" s="126">
        <v>28</v>
      </c>
      <c r="C29" s="158">
        <v>18.8</v>
      </c>
      <c r="D29" s="123"/>
      <c r="E29" s="123"/>
      <c r="F29" s="123"/>
      <c r="G29" s="123"/>
    </row>
    <row r="30" spans="1:10" s="19" customFormat="1" ht="12" customHeight="1" x14ac:dyDescent="0.2">
      <c r="A30" s="101" t="s">
        <v>79</v>
      </c>
      <c r="B30" s="126">
        <v>23.4</v>
      </c>
      <c r="C30" s="158">
        <v>8.8000000000000007</v>
      </c>
      <c r="D30" s="123"/>
      <c r="E30" s="123"/>
      <c r="F30" s="123"/>
      <c r="G30" s="123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19" t="s">
        <v>165</v>
      </c>
      <c r="J32" s="19"/>
    </row>
    <row r="33" spans="1:10" s="1" customFormat="1" ht="11.45" customHeight="1" x14ac:dyDescent="0.2">
      <c r="A33" s="39"/>
      <c r="I33" s="28" t="s">
        <v>82</v>
      </c>
      <c r="J33" s="110" t="s">
        <v>154</v>
      </c>
    </row>
    <row r="34" spans="1:10" s="1" customFormat="1" ht="11.45" customHeight="1" x14ac:dyDescent="0.2">
      <c r="A34" s="39"/>
      <c r="I34" s="19" t="s">
        <v>83</v>
      </c>
      <c r="J34" s="55">
        <f>C15</f>
        <v>14.2</v>
      </c>
    </row>
    <row r="35" spans="1:10" s="1" customFormat="1" x14ac:dyDescent="0.2">
      <c r="I35" s="19" t="s">
        <v>84</v>
      </c>
      <c r="J35" s="55">
        <f t="shared" ref="J35:J49" si="0">C16</f>
        <v>11.6</v>
      </c>
    </row>
    <row r="36" spans="1:10" s="1" customFormat="1" x14ac:dyDescent="0.2">
      <c r="I36" s="19" t="s">
        <v>85</v>
      </c>
      <c r="J36" s="55">
        <f t="shared" si="0"/>
        <v>15.1</v>
      </c>
    </row>
    <row r="37" spans="1:10" s="1" customFormat="1" x14ac:dyDescent="0.2">
      <c r="I37" s="19" t="s">
        <v>86</v>
      </c>
      <c r="J37" s="55">
        <f t="shared" si="0"/>
        <v>14.8</v>
      </c>
    </row>
    <row r="38" spans="1:10" s="1" customFormat="1" x14ac:dyDescent="0.2">
      <c r="I38" s="19" t="s">
        <v>87</v>
      </c>
      <c r="J38" s="55">
        <f t="shared" si="0"/>
        <v>23.1</v>
      </c>
    </row>
    <row r="39" spans="1:10" s="1" customFormat="1" x14ac:dyDescent="0.2">
      <c r="I39" s="19" t="s">
        <v>88</v>
      </c>
      <c r="J39" s="55">
        <f t="shared" si="0"/>
        <v>22.7</v>
      </c>
    </row>
    <row r="40" spans="1:10" s="1" customFormat="1" x14ac:dyDescent="0.2">
      <c r="I40" s="19" t="s">
        <v>89</v>
      </c>
      <c r="J40" s="55">
        <f t="shared" si="0"/>
        <v>18.399999999999999</v>
      </c>
    </row>
    <row r="41" spans="1:10" s="1" customFormat="1" x14ac:dyDescent="0.2">
      <c r="I41" s="19" t="s">
        <v>56</v>
      </c>
      <c r="J41" s="55">
        <f>C4</f>
        <v>12.4</v>
      </c>
    </row>
    <row r="42" spans="1:10" s="1" customFormat="1" x14ac:dyDescent="0.2">
      <c r="I42" s="19" t="s">
        <v>90</v>
      </c>
      <c r="J42" s="55">
        <f t="shared" si="0"/>
        <v>23</v>
      </c>
    </row>
    <row r="43" spans="1:10" s="1" customFormat="1" x14ac:dyDescent="0.2">
      <c r="I43" s="19" t="s">
        <v>91</v>
      </c>
      <c r="J43" s="55">
        <f t="shared" si="0"/>
        <v>20</v>
      </c>
    </row>
    <row r="44" spans="1:10" s="1" customFormat="1" x14ac:dyDescent="0.2">
      <c r="I44" s="19" t="s">
        <v>92</v>
      </c>
      <c r="J44" s="55">
        <f t="shared" si="0"/>
        <v>18.600000000000001</v>
      </c>
    </row>
    <row r="45" spans="1:10" s="1" customFormat="1" x14ac:dyDescent="0.2">
      <c r="I45" s="19" t="s">
        <v>93</v>
      </c>
      <c r="J45" s="55">
        <f t="shared" si="0"/>
        <v>21.9</v>
      </c>
    </row>
    <row r="46" spans="1:10" s="1" customFormat="1" x14ac:dyDescent="0.2">
      <c r="I46" s="19" t="s">
        <v>94</v>
      </c>
      <c r="J46" s="55">
        <f t="shared" si="0"/>
        <v>8.5</v>
      </c>
    </row>
    <row r="47" spans="1:10" s="1" customFormat="1" x14ac:dyDescent="0.2">
      <c r="I47" s="19" t="s">
        <v>95</v>
      </c>
      <c r="J47" s="55">
        <f t="shared" si="0"/>
        <v>11</v>
      </c>
    </row>
    <row r="48" spans="1:10" s="1" customFormat="1" x14ac:dyDescent="0.2">
      <c r="I48" s="19" t="s">
        <v>96</v>
      </c>
      <c r="J48" s="55">
        <f t="shared" si="0"/>
        <v>18.8</v>
      </c>
    </row>
    <row r="49" spans="1:14" s="1" customFormat="1" x14ac:dyDescent="0.2">
      <c r="I49" s="19" t="s">
        <v>97</v>
      </c>
      <c r="J49" s="55">
        <f t="shared" si="0"/>
        <v>8.8000000000000007</v>
      </c>
    </row>
    <row r="50" spans="1:14" s="1" customFormat="1" x14ac:dyDescent="0.2">
      <c r="I50" s="170" t="s">
        <v>7</v>
      </c>
      <c r="J50" s="171">
        <f>C14</f>
        <v>16.399999999999999</v>
      </c>
    </row>
    <row r="51" spans="1:14" s="1" customFormat="1" x14ac:dyDescent="0.2"/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N54"/>
  <sheetViews>
    <sheetView topLeftCell="A10"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166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121</v>
      </c>
    </row>
    <row r="3" spans="1:9" s="28" customFormat="1" ht="23.1" customHeight="1" x14ac:dyDescent="0.2">
      <c r="A3" s="80" t="s">
        <v>41</v>
      </c>
      <c r="B3" s="82">
        <v>2021</v>
      </c>
      <c r="C3" s="90" t="s">
        <v>138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56</v>
      </c>
      <c r="B4" s="121">
        <v>18</v>
      </c>
      <c r="C4" s="155">
        <v>35</v>
      </c>
      <c r="D4" s="121"/>
      <c r="E4" s="121"/>
      <c r="F4" s="121"/>
      <c r="G4" s="121"/>
    </row>
    <row r="5" spans="1:9" s="19" customFormat="1" ht="24" customHeight="1" x14ac:dyDescent="0.2">
      <c r="A5" s="18" t="s">
        <v>114</v>
      </c>
      <c r="B5" s="122">
        <v>15.7</v>
      </c>
      <c r="C5" s="156">
        <v>32.299999999999997</v>
      </c>
      <c r="D5" s="122"/>
      <c r="E5" s="122"/>
      <c r="F5" s="122"/>
      <c r="G5" s="122"/>
    </row>
    <row r="6" spans="1:9" s="19" customFormat="1" ht="24" customHeight="1" x14ac:dyDescent="0.2">
      <c r="A6" s="18" t="s">
        <v>149</v>
      </c>
      <c r="B6" s="122">
        <v>17.100000000000001</v>
      </c>
      <c r="C6" s="156">
        <v>34.799999999999997</v>
      </c>
      <c r="D6" s="122"/>
      <c r="E6" s="122"/>
      <c r="F6" s="122"/>
      <c r="G6" s="122"/>
    </row>
    <row r="7" spans="1:9" s="19" customFormat="1" ht="12" customHeight="1" x14ac:dyDescent="0.2">
      <c r="A7" s="18" t="s">
        <v>115</v>
      </c>
      <c r="B7" s="122">
        <v>12.7</v>
      </c>
      <c r="C7" s="156">
        <v>25.6</v>
      </c>
      <c r="D7" s="122"/>
      <c r="E7" s="122"/>
      <c r="F7" s="122"/>
      <c r="G7" s="122"/>
    </row>
    <row r="8" spans="1:9" s="19" customFormat="1" ht="24" customHeight="1" x14ac:dyDescent="0.2">
      <c r="A8" s="18" t="s">
        <v>116</v>
      </c>
      <c r="B8" s="122">
        <v>18.899999999999999</v>
      </c>
      <c r="C8" s="156">
        <v>35.5</v>
      </c>
      <c r="D8" s="122"/>
      <c r="E8" s="122"/>
      <c r="F8" s="122"/>
      <c r="G8" s="122"/>
    </row>
    <row r="9" spans="1:9" s="19" customFormat="1" ht="24" customHeight="1" x14ac:dyDescent="0.2">
      <c r="A9" s="18" t="s">
        <v>117</v>
      </c>
      <c r="B9" s="122">
        <v>23.2</v>
      </c>
      <c r="C9" s="156">
        <v>42.8</v>
      </c>
      <c r="D9" s="122"/>
      <c r="E9" s="122"/>
      <c r="F9" s="122"/>
      <c r="G9" s="122"/>
    </row>
    <row r="10" spans="1:9" s="19" customFormat="1" ht="24" customHeight="1" x14ac:dyDescent="0.2">
      <c r="A10" s="18" t="s">
        <v>118</v>
      </c>
      <c r="B10" s="122">
        <v>20.9</v>
      </c>
      <c r="C10" s="156">
        <v>39.799999999999997</v>
      </c>
      <c r="D10" s="122"/>
      <c r="E10" s="122"/>
      <c r="F10" s="122"/>
      <c r="G10" s="122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120</v>
      </c>
      <c r="B12" s="69"/>
      <c r="C12" s="69"/>
      <c r="D12" s="69"/>
      <c r="E12" s="69"/>
      <c r="F12" s="69"/>
      <c r="G12" s="69"/>
      <c r="I12" s="19" t="s">
        <v>62</v>
      </c>
    </row>
    <row r="13" spans="1:9" s="19" customFormat="1" ht="24.95" customHeight="1" x14ac:dyDescent="0.2">
      <c r="A13" s="97" t="s">
        <v>63</v>
      </c>
      <c r="B13" s="82">
        <v>2021</v>
      </c>
      <c r="C13" s="90" t="s">
        <v>138</v>
      </c>
      <c r="D13" s="62"/>
      <c r="E13" s="62"/>
      <c r="F13" s="62"/>
      <c r="G13" s="62"/>
      <c r="I13" s="112" t="s">
        <v>98</v>
      </c>
    </row>
    <row r="14" spans="1:9" s="21" customFormat="1" ht="20.100000000000001" customHeight="1" x14ac:dyDescent="0.2">
      <c r="A14" s="98" t="s">
        <v>7</v>
      </c>
      <c r="B14" s="125">
        <v>10.3</v>
      </c>
      <c r="C14" s="157">
        <v>20.8</v>
      </c>
      <c r="D14" s="124"/>
      <c r="E14" s="124"/>
      <c r="F14" s="124"/>
      <c r="G14" s="124"/>
      <c r="I14" s="111"/>
    </row>
    <row r="15" spans="1:9" s="19" customFormat="1" ht="12" customHeight="1" x14ac:dyDescent="0.2">
      <c r="A15" s="100" t="s">
        <v>64</v>
      </c>
      <c r="B15" s="126">
        <v>9.6</v>
      </c>
      <c r="C15" s="158">
        <v>19.8</v>
      </c>
      <c r="D15" s="123"/>
      <c r="E15" s="107" t="s">
        <v>80</v>
      </c>
      <c r="F15" s="123"/>
      <c r="G15" s="123"/>
      <c r="I15" s="99"/>
    </row>
    <row r="16" spans="1:9" s="19" customFormat="1" ht="12" customHeight="1" x14ac:dyDescent="0.2">
      <c r="A16" s="101" t="s">
        <v>65</v>
      </c>
      <c r="B16" s="126">
        <v>9</v>
      </c>
      <c r="C16" s="158">
        <v>19</v>
      </c>
      <c r="D16" s="123"/>
      <c r="E16" s="108"/>
      <c r="F16" s="123"/>
      <c r="G16" s="123"/>
    </row>
    <row r="17" spans="1:10" s="19" customFormat="1" ht="12" customHeight="1" x14ac:dyDescent="0.2">
      <c r="A17" s="101" t="s">
        <v>66</v>
      </c>
      <c r="B17" s="126">
        <v>8.4</v>
      </c>
      <c r="C17" s="158">
        <v>15.2</v>
      </c>
      <c r="D17" s="123"/>
      <c r="E17" s="109" t="s">
        <v>81</v>
      </c>
      <c r="F17" s="123"/>
      <c r="G17" s="123"/>
    </row>
    <row r="18" spans="1:10" s="19" customFormat="1" ht="12" customHeight="1" x14ac:dyDescent="0.2">
      <c r="A18" s="101" t="s">
        <v>67</v>
      </c>
      <c r="B18" s="126">
        <v>18.100000000000001</v>
      </c>
      <c r="C18" s="158">
        <v>32.5</v>
      </c>
      <c r="D18" s="123"/>
      <c r="E18" s="123"/>
      <c r="F18" s="123"/>
      <c r="G18" s="123"/>
    </row>
    <row r="19" spans="1:10" s="19" customFormat="1" ht="12" customHeight="1" x14ac:dyDescent="0.2">
      <c r="A19" s="101" t="s">
        <v>68</v>
      </c>
      <c r="B19" s="126">
        <v>6.9</v>
      </c>
      <c r="C19" s="158">
        <v>15.1</v>
      </c>
      <c r="D19" s="123"/>
      <c r="E19" s="123"/>
      <c r="F19" s="123"/>
      <c r="G19" s="123"/>
    </row>
    <row r="20" spans="1:10" s="19" customFormat="1" ht="12" customHeight="1" x14ac:dyDescent="0.2">
      <c r="A20" s="101" t="s">
        <v>69</v>
      </c>
      <c r="B20" s="127">
        <v>5</v>
      </c>
      <c r="C20" s="255">
        <v>10.9</v>
      </c>
      <c r="D20" s="123"/>
      <c r="E20" s="123"/>
      <c r="F20" s="123"/>
      <c r="G20" s="123"/>
    </row>
    <row r="21" spans="1:10" s="19" customFormat="1" ht="12" customHeight="1" x14ac:dyDescent="0.2">
      <c r="A21" s="101" t="s">
        <v>70</v>
      </c>
      <c r="B21" s="126">
        <v>8.8000000000000007</v>
      </c>
      <c r="C21" s="158">
        <v>17.8</v>
      </c>
      <c r="D21" s="123"/>
      <c r="E21" s="123"/>
      <c r="F21" s="123"/>
      <c r="G21" s="123"/>
    </row>
    <row r="22" spans="1:10" s="19" customFormat="1" ht="12" customHeight="1" x14ac:dyDescent="0.2">
      <c r="A22" s="102" t="s">
        <v>71</v>
      </c>
      <c r="B22" s="128">
        <v>18</v>
      </c>
      <c r="C22" s="159">
        <v>35</v>
      </c>
      <c r="D22" s="154"/>
      <c r="E22" s="154"/>
      <c r="F22" s="154"/>
      <c r="G22" s="154"/>
    </row>
    <row r="23" spans="1:10" s="19" customFormat="1" ht="12" customHeight="1" x14ac:dyDescent="0.2">
      <c r="A23" s="100" t="s">
        <v>72</v>
      </c>
      <c r="B23" s="126">
        <v>7.4</v>
      </c>
      <c r="C23" s="158">
        <v>17.8</v>
      </c>
      <c r="D23" s="123"/>
      <c r="E23" s="123"/>
      <c r="F23" s="123"/>
      <c r="G23" s="123"/>
    </row>
    <row r="24" spans="1:10" s="19" customFormat="1" ht="12" customHeight="1" x14ac:dyDescent="0.2">
      <c r="A24" s="100" t="s">
        <v>73</v>
      </c>
      <c r="B24" s="126">
        <v>7.3</v>
      </c>
      <c r="C24" s="158">
        <v>16.8</v>
      </c>
      <c r="D24" s="123"/>
      <c r="E24" s="123"/>
      <c r="F24" s="123"/>
      <c r="G24" s="123"/>
    </row>
    <row r="25" spans="1:10" s="19" customFormat="1" ht="12" customHeight="1" x14ac:dyDescent="0.2">
      <c r="A25" s="100" t="s">
        <v>74</v>
      </c>
      <c r="B25" s="126">
        <v>9.1999999999999993</v>
      </c>
      <c r="C25" s="158">
        <v>20.100000000000001</v>
      </c>
      <c r="D25" s="123"/>
      <c r="E25" s="123"/>
      <c r="F25" s="123"/>
      <c r="G25" s="123"/>
    </row>
    <row r="26" spans="1:10" s="19" customFormat="1" ht="12" customHeight="1" x14ac:dyDescent="0.2">
      <c r="A26" s="101" t="s">
        <v>75</v>
      </c>
      <c r="B26" s="126">
        <v>10</v>
      </c>
      <c r="C26" s="158">
        <v>21.6</v>
      </c>
      <c r="D26" s="123"/>
      <c r="E26" s="123"/>
      <c r="F26" s="123"/>
      <c r="G26" s="123"/>
    </row>
    <row r="27" spans="1:10" s="19" customFormat="1" ht="12" customHeight="1" x14ac:dyDescent="0.2">
      <c r="A27" s="101" t="s">
        <v>76</v>
      </c>
      <c r="B27" s="129">
        <v>24.6</v>
      </c>
      <c r="C27" s="158">
        <v>37.299999999999997</v>
      </c>
      <c r="D27" s="123"/>
      <c r="E27" s="123"/>
      <c r="F27" s="123"/>
      <c r="G27" s="123"/>
    </row>
    <row r="28" spans="1:10" s="19" customFormat="1" ht="12" customHeight="1" x14ac:dyDescent="0.2">
      <c r="A28" s="100" t="s">
        <v>77</v>
      </c>
      <c r="B28" s="126">
        <v>19.600000000000001</v>
      </c>
      <c r="C28" s="158">
        <v>37.1</v>
      </c>
      <c r="D28" s="123"/>
      <c r="E28" s="123"/>
      <c r="F28" s="123"/>
      <c r="G28" s="123"/>
    </row>
    <row r="29" spans="1:10" s="19" customFormat="1" ht="12" customHeight="1" x14ac:dyDescent="0.2">
      <c r="A29" s="100" t="s">
        <v>78</v>
      </c>
      <c r="B29" s="126">
        <v>6.8</v>
      </c>
      <c r="C29" s="158">
        <v>16.3</v>
      </c>
      <c r="D29" s="123"/>
      <c r="E29" s="123"/>
      <c r="F29" s="123"/>
      <c r="G29" s="123"/>
    </row>
    <row r="30" spans="1:10" s="19" customFormat="1" ht="12" customHeight="1" x14ac:dyDescent="0.2">
      <c r="A30" s="101" t="s">
        <v>79</v>
      </c>
      <c r="B30" s="126">
        <v>24</v>
      </c>
      <c r="C30" s="256">
        <v>38.6</v>
      </c>
      <c r="D30" s="123"/>
      <c r="E30" s="123"/>
      <c r="F30" s="123"/>
      <c r="G30" s="123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19" t="s">
        <v>167</v>
      </c>
      <c r="J32" s="19"/>
    </row>
    <row r="33" spans="1:10" s="1" customFormat="1" ht="11.45" customHeight="1" x14ac:dyDescent="0.2">
      <c r="A33" s="39"/>
      <c r="I33" s="28" t="s">
        <v>82</v>
      </c>
      <c r="J33" s="110" t="s">
        <v>154</v>
      </c>
    </row>
    <row r="34" spans="1:10" s="1" customFormat="1" ht="11.45" customHeight="1" x14ac:dyDescent="0.2">
      <c r="A34" s="39"/>
      <c r="I34" s="19" t="s">
        <v>83</v>
      </c>
      <c r="J34" s="55">
        <f>C15</f>
        <v>19.8</v>
      </c>
    </row>
    <row r="35" spans="1:10" s="1" customFormat="1" x14ac:dyDescent="0.2">
      <c r="I35" s="19" t="s">
        <v>84</v>
      </c>
      <c r="J35" s="55">
        <f t="shared" ref="J35:J49" si="0">C16</f>
        <v>19</v>
      </c>
    </row>
    <row r="36" spans="1:10" s="1" customFormat="1" x14ac:dyDescent="0.2">
      <c r="I36" s="19" t="s">
        <v>85</v>
      </c>
      <c r="J36" s="55">
        <f t="shared" si="0"/>
        <v>15.2</v>
      </c>
    </row>
    <row r="37" spans="1:10" s="1" customFormat="1" x14ac:dyDescent="0.2">
      <c r="I37" s="19" t="s">
        <v>86</v>
      </c>
      <c r="J37" s="55">
        <f t="shared" si="0"/>
        <v>32.5</v>
      </c>
    </row>
    <row r="38" spans="1:10" s="1" customFormat="1" x14ac:dyDescent="0.2">
      <c r="I38" s="19" t="s">
        <v>87</v>
      </c>
      <c r="J38" s="55">
        <f t="shared" si="0"/>
        <v>15.1</v>
      </c>
    </row>
    <row r="39" spans="1:10" s="1" customFormat="1" x14ac:dyDescent="0.2">
      <c r="I39" s="19" t="s">
        <v>88</v>
      </c>
      <c r="J39" s="55">
        <f t="shared" si="0"/>
        <v>10.9</v>
      </c>
    </row>
    <row r="40" spans="1:10" s="1" customFormat="1" x14ac:dyDescent="0.2">
      <c r="I40" s="19" t="s">
        <v>89</v>
      </c>
      <c r="J40" s="55">
        <f t="shared" si="0"/>
        <v>17.8</v>
      </c>
    </row>
    <row r="41" spans="1:10" s="1" customFormat="1" x14ac:dyDescent="0.2">
      <c r="I41" s="19" t="s">
        <v>56</v>
      </c>
      <c r="J41" s="55">
        <f>C4</f>
        <v>35</v>
      </c>
    </row>
    <row r="42" spans="1:10" s="1" customFormat="1" x14ac:dyDescent="0.2">
      <c r="I42" s="19" t="s">
        <v>90</v>
      </c>
      <c r="J42" s="55">
        <f t="shared" si="0"/>
        <v>17.8</v>
      </c>
    </row>
    <row r="43" spans="1:10" s="1" customFormat="1" x14ac:dyDescent="0.2">
      <c r="I43" s="19" t="s">
        <v>91</v>
      </c>
      <c r="J43" s="55">
        <f t="shared" si="0"/>
        <v>16.8</v>
      </c>
    </row>
    <row r="44" spans="1:10" s="1" customFormat="1" x14ac:dyDescent="0.2">
      <c r="I44" s="19" t="s">
        <v>92</v>
      </c>
      <c r="J44" s="55">
        <f t="shared" si="0"/>
        <v>20.100000000000001</v>
      </c>
    </row>
    <row r="45" spans="1:10" s="1" customFormat="1" x14ac:dyDescent="0.2">
      <c r="I45" s="19" t="s">
        <v>93</v>
      </c>
      <c r="J45" s="55">
        <f t="shared" si="0"/>
        <v>21.6</v>
      </c>
    </row>
    <row r="46" spans="1:10" s="1" customFormat="1" x14ac:dyDescent="0.2">
      <c r="I46" s="19" t="s">
        <v>94</v>
      </c>
      <c r="J46" s="55">
        <f t="shared" si="0"/>
        <v>37.299999999999997</v>
      </c>
    </row>
    <row r="47" spans="1:10" s="1" customFormat="1" x14ac:dyDescent="0.2">
      <c r="I47" s="19" t="s">
        <v>95</v>
      </c>
      <c r="J47" s="55">
        <f t="shared" si="0"/>
        <v>37.1</v>
      </c>
    </row>
    <row r="48" spans="1:10" s="1" customFormat="1" x14ac:dyDescent="0.2">
      <c r="I48" s="19" t="s">
        <v>96</v>
      </c>
      <c r="J48" s="55">
        <f t="shared" si="0"/>
        <v>16.3</v>
      </c>
    </row>
    <row r="49" spans="1:14" s="1" customFormat="1" x14ac:dyDescent="0.2">
      <c r="I49" s="19" t="s">
        <v>97</v>
      </c>
      <c r="J49" s="55">
        <f t="shared" si="0"/>
        <v>38.6</v>
      </c>
    </row>
    <row r="50" spans="1:14" s="1" customFormat="1" x14ac:dyDescent="0.2">
      <c r="I50" s="170" t="s">
        <v>7</v>
      </c>
      <c r="J50" s="171">
        <f>C14</f>
        <v>20.8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N54"/>
  <sheetViews>
    <sheetView topLeftCell="A7" zoomScale="140" zoomScaleNormal="140" workbookViewId="0">
      <selection activeCell="E24" sqref="E24"/>
    </sheetView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166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151</v>
      </c>
    </row>
    <row r="3" spans="1:9" s="28" customFormat="1" ht="23.1" customHeight="1" x14ac:dyDescent="0.2">
      <c r="A3" s="80" t="s">
        <v>41</v>
      </c>
      <c r="B3" s="82">
        <v>2021</v>
      </c>
      <c r="C3" s="90" t="s">
        <v>138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56</v>
      </c>
      <c r="B4" s="121">
        <v>17.399999999999999</v>
      </c>
      <c r="C4" s="155">
        <v>17.8</v>
      </c>
      <c r="D4" s="121"/>
      <c r="E4" s="121"/>
      <c r="F4" s="121"/>
      <c r="G4" s="121"/>
    </row>
    <row r="5" spans="1:9" s="19" customFormat="1" ht="24" customHeight="1" x14ac:dyDescent="0.2">
      <c r="A5" s="18" t="s">
        <v>114</v>
      </c>
      <c r="B5" s="122">
        <v>17.100000000000001</v>
      </c>
      <c r="C5" s="156">
        <v>18.899999999999999</v>
      </c>
      <c r="D5" s="122"/>
      <c r="E5" s="122"/>
      <c r="F5" s="122"/>
      <c r="G5" s="122"/>
    </row>
    <row r="6" spans="1:9" s="19" customFormat="1" ht="24" customHeight="1" x14ac:dyDescent="0.2">
      <c r="A6" s="18" t="s">
        <v>149</v>
      </c>
      <c r="B6" s="122">
        <v>17.100000000000001</v>
      </c>
      <c r="C6" s="156">
        <v>18.399999999999999</v>
      </c>
      <c r="D6" s="122"/>
      <c r="E6" s="122"/>
      <c r="F6" s="122"/>
      <c r="G6" s="122"/>
    </row>
    <row r="7" spans="1:9" s="19" customFormat="1" ht="12" customHeight="1" x14ac:dyDescent="0.2">
      <c r="A7" s="18" t="s">
        <v>115</v>
      </c>
      <c r="B7" s="122">
        <v>14.2</v>
      </c>
      <c r="C7" s="156">
        <v>16.8</v>
      </c>
      <c r="D7" s="122"/>
      <c r="E7" s="122"/>
      <c r="F7" s="122"/>
      <c r="G7" s="122"/>
    </row>
    <row r="8" spans="1:9" s="19" customFormat="1" ht="24" customHeight="1" x14ac:dyDescent="0.2">
      <c r="A8" s="18" t="s">
        <v>116</v>
      </c>
      <c r="B8" s="122">
        <v>18.600000000000001</v>
      </c>
      <c r="C8" s="156">
        <v>17.7</v>
      </c>
      <c r="D8" s="122"/>
      <c r="E8" s="122"/>
      <c r="F8" s="122"/>
      <c r="G8" s="122"/>
    </row>
    <row r="9" spans="1:9" s="19" customFormat="1" ht="24" customHeight="1" x14ac:dyDescent="0.2">
      <c r="A9" s="18" t="s">
        <v>117</v>
      </c>
      <c r="B9" s="122">
        <v>19</v>
      </c>
      <c r="C9" s="156">
        <v>17.3</v>
      </c>
      <c r="D9" s="122"/>
      <c r="E9" s="122"/>
      <c r="F9" s="122"/>
      <c r="G9" s="122"/>
    </row>
    <row r="10" spans="1:9" s="19" customFormat="1" ht="24" customHeight="1" x14ac:dyDescent="0.2">
      <c r="A10" s="18" t="s">
        <v>118</v>
      </c>
      <c r="B10" s="122">
        <v>18.8</v>
      </c>
      <c r="C10" s="156">
        <v>17.899999999999999</v>
      </c>
      <c r="D10" s="122"/>
      <c r="E10" s="122"/>
      <c r="F10" s="122"/>
      <c r="G10" s="122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293</v>
      </c>
      <c r="B12" s="69"/>
      <c r="C12" s="69"/>
      <c r="D12" s="69"/>
      <c r="E12" s="69"/>
      <c r="F12" s="69"/>
      <c r="G12" s="69"/>
      <c r="I12" s="19" t="s">
        <v>62</v>
      </c>
    </row>
    <row r="13" spans="1:9" s="19" customFormat="1" ht="24.95" customHeight="1" x14ac:dyDescent="0.2">
      <c r="A13" s="97" t="s">
        <v>63</v>
      </c>
      <c r="B13" s="82">
        <v>2021</v>
      </c>
      <c r="C13" s="90" t="s">
        <v>138</v>
      </c>
      <c r="D13" s="62"/>
      <c r="E13" s="62"/>
      <c r="F13" s="62"/>
      <c r="G13" s="62"/>
      <c r="I13" s="112" t="s">
        <v>98</v>
      </c>
    </row>
    <row r="14" spans="1:9" s="21" customFormat="1" ht="20.100000000000001" customHeight="1" x14ac:dyDescent="0.2">
      <c r="A14" s="98" t="s">
        <v>7</v>
      </c>
      <c r="B14" s="125">
        <v>24.1</v>
      </c>
      <c r="C14" s="157">
        <v>28.6</v>
      </c>
      <c r="D14" s="124"/>
      <c r="E14" s="124"/>
      <c r="F14" s="124"/>
      <c r="G14" s="124"/>
      <c r="I14" s="111"/>
    </row>
    <row r="15" spans="1:9" s="19" customFormat="1" ht="12" customHeight="1" x14ac:dyDescent="0.2">
      <c r="A15" s="100" t="s">
        <v>64</v>
      </c>
      <c r="B15" s="126">
        <v>24.8</v>
      </c>
      <c r="C15" s="158">
        <v>31.6</v>
      </c>
      <c r="D15" s="123"/>
      <c r="E15" s="107" t="s">
        <v>80</v>
      </c>
      <c r="F15" s="123"/>
      <c r="G15" s="123"/>
      <c r="I15" s="99"/>
    </row>
    <row r="16" spans="1:9" s="19" customFormat="1" ht="12" customHeight="1" x14ac:dyDescent="0.2">
      <c r="A16" s="101" t="s">
        <v>292</v>
      </c>
      <c r="B16" s="129">
        <v>31.7</v>
      </c>
      <c r="C16" s="256">
        <v>37.200000000000003</v>
      </c>
      <c r="D16" s="123"/>
      <c r="E16" s="108"/>
      <c r="F16" s="123"/>
      <c r="G16" s="123"/>
    </row>
    <row r="17" spans="1:10" s="19" customFormat="1" ht="12" customHeight="1" x14ac:dyDescent="0.2">
      <c r="A17" s="101" t="s">
        <v>66</v>
      </c>
      <c r="B17" s="126">
        <v>15.9</v>
      </c>
      <c r="C17" s="158">
        <v>18.3</v>
      </c>
      <c r="D17" s="123"/>
      <c r="E17" s="109" t="s">
        <v>81</v>
      </c>
      <c r="F17" s="123"/>
      <c r="G17" s="123"/>
    </row>
    <row r="18" spans="1:10" s="19" customFormat="1" ht="12" customHeight="1" x14ac:dyDescent="0.2">
      <c r="A18" s="101" t="s">
        <v>67</v>
      </c>
      <c r="B18" s="127">
        <v>15.3</v>
      </c>
      <c r="C18" s="158">
        <v>18.100000000000001</v>
      </c>
      <c r="D18" s="123"/>
      <c r="E18" s="123"/>
      <c r="F18" s="123"/>
      <c r="G18" s="123"/>
    </row>
    <row r="19" spans="1:10" s="19" customFormat="1" ht="12" customHeight="1" x14ac:dyDescent="0.2">
      <c r="A19" s="101" t="s">
        <v>68</v>
      </c>
      <c r="B19" s="126">
        <v>17.2</v>
      </c>
      <c r="C19" s="158">
        <v>20.5</v>
      </c>
      <c r="D19" s="123"/>
      <c r="E19" s="123"/>
      <c r="F19" s="123"/>
      <c r="G19" s="123"/>
    </row>
    <row r="20" spans="1:10" s="19" customFormat="1" ht="12" customHeight="1" x14ac:dyDescent="0.2">
      <c r="A20" s="101" t="s">
        <v>69</v>
      </c>
      <c r="B20" s="160">
        <v>15.4</v>
      </c>
      <c r="C20" s="158">
        <v>20.7</v>
      </c>
      <c r="D20" s="123"/>
      <c r="E20" s="123"/>
      <c r="F20" s="123"/>
      <c r="G20" s="123"/>
    </row>
    <row r="21" spans="1:10" s="19" customFormat="1" ht="12" customHeight="1" x14ac:dyDescent="0.2">
      <c r="A21" s="101" t="s">
        <v>70</v>
      </c>
      <c r="B21" s="126">
        <v>22.8</v>
      </c>
      <c r="C21" s="158">
        <v>28.9</v>
      </c>
      <c r="D21" s="123"/>
      <c r="E21" s="123"/>
      <c r="F21" s="123"/>
      <c r="G21" s="123"/>
    </row>
    <row r="22" spans="1:10" s="19" customFormat="1" ht="12" customHeight="1" x14ac:dyDescent="0.2">
      <c r="A22" s="102" t="s">
        <v>71</v>
      </c>
      <c r="B22" s="128">
        <v>17.399999999999999</v>
      </c>
      <c r="C22" s="257">
        <v>17.8</v>
      </c>
      <c r="D22" s="154"/>
      <c r="E22" s="154"/>
      <c r="F22" s="154"/>
      <c r="G22" s="154"/>
    </row>
    <row r="23" spans="1:10" s="19" customFormat="1" ht="12" customHeight="1" x14ac:dyDescent="0.2">
      <c r="A23" s="100" t="s">
        <v>72</v>
      </c>
      <c r="B23" s="126">
        <v>24.2</v>
      </c>
      <c r="C23" s="158">
        <v>28.1</v>
      </c>
      <c r="D23" s="123"/>
      <c r="E23" s="123"/>
      <c r="F23" s="123"/>
      <c r="G23" s="123"/>
    </row>
    <row r="24" spans="1:10" s="19" customFormat="1" ht="12" customHeight="1" x14ac:dyDescent="0.2">
      <c r="A24" s="100" t="s">
        <v>73</v>
      </c>
      <c r="B24" s="126">
        <v>26</v>
      </c>
      <c r="C24" s="158">
        <v>30.1</v>
      </c>
      <c r="D24" s="123"/>
      <c r="E24" s="123"/>
      <c r="F24" s="123"/>
      <c r="G24" s="123"/>
    </row>
    <row r="25" spans="1:10" s="19" customFormat="1" ht="12" customHeight="1" x14ac:dyDescent="0.2">
      <c r="A25" s="100" t="s">
        <v>74</v>
      </c>
      <c r="B25" s="126">
        <v>24.7</v>
      </c>
      <c r="C25" s="158">
        <v>30.6</v>
      </c>
      <c r="D25" s="123"/>
      <c r="E25" s="123"/>
      <c r="F25" s="123"/>
      <c r="G25" s="123"/>
    </row>
    <row r="26" spans="1:10" s="19" customFormat="1" ht="12" customHeight="1" x14ac:dyDescent="0.2">
      <c r="A26" s="101" t="s">
        <v>75</v>
      </c>
      <c r="B26" s="126">
        <v>23.6</v>
      </c>
      <c r="C26" s="158">
        <v>26.9</v>
      </c>
      <c r="D26" s="123"/>
      <c r="E26" s="123"/>
      <c r="F26" s="123"/>
      <c r="G26" s="123"/>
    </row>
    <row r="27" spans="1:10" s="19" customFormat="1" ht="12" customHeight="1" x14ac:dyDescent="0.2">
      <c r="A27" s="101" t="s">
        <v>76</v>
      </c>
      <c r="B27" s="160">
        <v>17.2</v>
      </c>
      <c r="C27" s="158">
        <v>19.7</v>
      </c>
      <c r="D27" s="123"/>
      <c r="E27" s="123"/>
      <c r="F27" s="123"/>
      <c r="G27" s="123"/>
    </row>
    <row r="28" spans="1:10" s="19" customFormat="1" ht="12" customHeight="1" x14ac:dyDescent="0.2">
      <c r="A28" s="100" t="s">
        <v>77</v>
      </c>
      <c r="B28" s="126">
        <v>21</v>
      </c>
      <c r="C28" s="158">
        <v>19.2</v>
      </c>
      <c r="D28" s="123"/>
      <c r="E28" s="123"/>
      <c r="F28" s="123"/>
      <c r="G28" s="123"/>
    </row>
    <row r="29" spans="1:10" s="19" customFormat="1" ht="12" customHeight="1" x14ac:dyDescent="0.2">
      <c r="A29" s="100" t="s">
        <v>78</v>
      </c>
      <c r="B29" s="126">
        <v>22</v>
      </c>
      <c r="C29" s="158">
        <v>27.6</v>
      </c>
      <c r="D29" s="123"/>
      <c r="E29" s="123"/>
      <c r="F29" s="123"/>
      <c r="G29" s="123"/>
    </row>
    <row r="30" spans="1:10" s="19" customFormat="1" ht="12" customHeight="1" x14ac:dyDescent="0.2">
      <c r="A30" s="101" t="s">
        <v>79</v>
      </c>
      <c r="B30" s="126">
        <v>16.899999999999999</v>
      </c>
      <c r="C30" s="158">
        <v>18.600000000000001</v>
      </c>
      <c r="D30" s="123"/>
      <c r="E30" s="123"/>
      <c r="F30" s="123"/>
      <c r="G30" s="123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19" t="s">
        <v>294</v>
      </c>
      <c r="J32" s="19"/>
    </row>
    <row r="33" spans="1:10" s="1" customFormat="1" ht="11.45" customHeight="1" x14ac:dyDescent="0.2">
      <c r="A33" s="39"/>
      <c r="I33" s="28" t="s">
        <v>82</v>
      </c>
      <c r="J33" s="110" t="s">
        <v>154</v>
      </c>
    </row>
    <row r="34" spans="1:10" s="1" customFormat="1" ht="11.45" customHeight="1" x14ac:dyDescent="0.2">
      <c r="A34" s="39"/>
      <c r="I34" s="19" t="s">
        <v>83</v>
      </c>
      <c r="J34" s="55">
        <f>C15</f>
        <v>31.6</v>
      </c>
    </row>
    <row r="35" spans="1:10" s="1" customFormat="1" x14ac:dyDescent="0.2">
      <c r="I35" s="19" t="s">
        <v>295</v>
      </c>
      <c r="J35" s="55">
        <f>C16</f>
        <v>37.200000000000003</v>
      </c>
    </row>
    <row r="36" spans="1:10" s="1" customFormat="1" x14ac:dyDescent="0.2">
      <c r="I36" s="19" t="s">
        <v>85</v>
      </c>
      <c r="J36" s="55">
        <f t="shared" ref="J36:J49" si="0">C17</f>
        <v>18.3</v>
      </c>
    </row>
    <row r="37" spans="1:10" s="1" customFormat="1" x14ac:dyDescent="0.2">
      <c r="I37" s="19" t="s">
        <v>86</v>
      </c>
      <c r="J37" s="55">
        <f t="shared" si="0"/>
        <v>18.100000000000001</v>
      </c>
    </row>
    <row r="38" spans="1:10" s="1" customFormat="1" x14ac:dyDescent="0.2">
      <c r="I38" s="19" t="s">
        <v>87</v>
      </c>
      <c r="J38" s="55">
        <f t="shared" si="0"/>
        <v>20.5</v>
      </c>
    </row>
    <row r="39" spans="1:10" s="1" customFormat="1" x14ac:dyDescent="0.2">
      <c r="I39" s="19" t="s">
        <v>88</v>
      </c>
      <c r="J39" s="55">
        <f t="shared" si="0"/>
        <v>20.7</v>
      </c>
    </row>
    <row r="40" spans="1:10" s="1" customFormat="1" x14ac:dyDescent="0.2">
      <c r="I40" s="19" t="s">
        <v>89</v>
      </c>
      <c r="J40" s="55">
        <f t="shared" si="0"/>
        <v>28.9</v>
      </c>
    </row>
    <row r="41" spans="1:10" s="1" customFormat="1" x14ac:dyDescent="0.2">
      <c r="I41" s="19" t="s">
        <v>56</v>
      </c>
      <c r="J41" s="55">
        <f>C4</f>
        <v>17.8</v>
      </c>
    </row>
    <row r="42" spans="1:10" s="1" customFormat="1" x14ac:dyDescent="0.2">
      <c r="I42" s="19" t="s">
        <v>90</v>
      </c>
      <c r="J42" s="55">
        <f t="shared" si="0"/>
        <v>28.1</v>
      </c>
    </row>
    <row r="43" spans="1:10" s="1" customFormat="1" x14ac:dyDescent="0.2">
      <c r="I43" s="19" t="s">
        <v>91</v>
      </c>
      <c r="J43" s="55">
        <f t="shared" si="0"/>
        <v>30.1</v>
      </c>
    </row>
    <row r="44" spans="1:10" s="1" customFormat="1" x14ac:dyDescent="0.2">
      <c r="I44" s="19" t="s">
        <v>92</v>
      </c>
      <c r="J44" s="55">
        <f t="shared" si="0"/>
        <v>30.6</v>
      </c>
    </row>
    <row r="45" spans="1:10" s="1" customFormat="1" x14ac:dyDescent="0.2">
      <c r="I45" s="19" t="s">
        <v>93</v>
      </c>
      <c r="J45" s="55">
        <f t="shared" si="0"/>
        <v>26.9</v>
      </c>
    </row>
    <row r="46" spans="1:10" s="1" customFormat="1" x14ac:dyDescent="0.2">
      <c r="I46" s="19" t="s">
        <v>94</v>
      </c>
      <c r="J46" s="55">
        <f t="shared" si="0"/>
        <v>19.7</v>
      </c>
    </row>
    <row r="47" spans="1:10" s="1" customFormat="1" x14ac:dyDescent="0.2">
      <c r="I47" s="19" t="s">
        <v>95</v>
      </c>
      <c r="J47" s="55">
        <f t="shared" si="0"/>
        <v>19.2</v>
      </c>
    </row>
    <row r="48" spans="1:10" s="1" customFormat="1" x14ac:dyDescent="0.2">
      <c r="I48" s="19" t="s">
        <v>96</v>
      </c>
      <c r="J48" s="55">
        <f t="shared" si="0"/>
        <v>27.6</v>
      </c>
    </row>
    <row r="49" spans="1:14" s="1" customFormat="1" x14ac:dyDescent="0.2">
      <c r="I49" s="19" t="s">
        <v>97</v>
      </c>
      <c r="J49" s="55">
        <f t="shared" si="0"/>
        <v>18.600000000000001</v>
      </c>
    </row>
    <row r="50" spans="1:14" s="1" customFormat="1" x14ac:dyDescent="0.2">
      <c r="I50" s="170" t="s">
        <v>7</v>
      </c>
      <c r="J50" s="171">
        <f>C14</f>
        <v>28.6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N54"/>
  <sheetViews>
    <sheetView topLeftCell="A13" zoomScale="140" zoomScaleNormal="140" workbookViewId="0">
      <selection activeCell="E23" sqref="E23"/>
    </sheetView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166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213</v>
      </c>
    </row>
    <row r="3" spans="1:9" s="28" customFormat="1" ht="23.1" customHeight="1" x14ac:dyDescent="0.2">
      <c r="A3" s="80" t="s">
        <v>41</v>
      </c>
      <c r="B3" s="82">
        <v>2021</v>
      </c>
      <c r="C3" s="90" t="s">
        <v>138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56</v>
      </c>
      <c r="B4" s="121">
        <v>11.1</v>
      </c>
      <c r="C4" s="155">
        <v>12</v>
      </c>
      <c r="D4" s="121"/>
      <c r="E4" s="121"/>
      <c r="F4" s="121"/>
      <c r="G4" s="121"/>
    </row>
    <row r="5" spans="1:9" s="19" customFormat="1" ht="24" customHeight="1" x14ac:dyDescent="0.2">
      <c r="A5" s="18" t="s">
        <v>114</v>
      </c>
      <c r="B5" s="122">
        <v>10.8</v>
      </c>
      <c r="C5" s="156">
        <v>11.5</v>
      </c>
      <c r="D5" s="122"/>
      <c r="E5" s="122"/>
      <c r="F5" s="122"/>
      <c r="G5" s="122"/>
    </row>
    <row r="6" spans="1:9" s="19" customFormat="1" ht="24" customHeight="1" x14ac:dyDescent="0.2">
      <c r="A6" s="18" t="s">
        <v>149</v>
      </c>
      <c r="B6" s="122">
        <v>10.4</v>
      </c>
      <c r="C6" s="156">
        <v>10.7</v>
      </c>
      <c r="D6" s="122"/>
      <c r="E6" s="122"/>
      <c r="F6" s="122"/>
      <c r="G6" s="122"/>
    </row>
    <row r="7" spans="1:9" s="19" customFormat="1" ht="12" customHeight="1" x14ac:dyDescent="0.2">
      <c r="A7" s="18" t="s">
        <v>115</v>
      </c>
      <c r="B7" s="122">
        <v>13.2</v>
      </c>
      <c r="C7" s="156">
        <v>17.3</v>
      </c>
      <c r="D7" s="122"/>
      <c r="E7" s="122"/>
      <c r="F7" s="122"/>
      <c r="G7" s="122"/>
    </row>
    <row r="8" spans="1:9" s="19" customFormat="1" ht="24" customHeight="1" x14ac:dyDescent="0.2">
      <c r="A8" s="18" t="s">
        <v>116</v>
      </c>
      <c r="B8" s="122">
        <v>11.4</v>
      </c>
      <c r="C8" s="156">
        <v>12.5</v>
      </c>
      <c r="D8" s="122"/>
      <c r="E8" s="122"/>
      <c r="F8" s="122"/>
      <c r="G8" s="122"/>
    </row>
    <row r="9" spans="1:9" s="19" customFormat="1" ht="24" customHeight="1" x14ac:dyDescent="0.2">
      <c r="A9" s="18" t="s">
        <v>117</v>
      </c>
      <c r="B9" s="122">
        <v>10.199999999999999</v>
      </c>
      <c r="C9" s="156">
        <v>9.5</v>
      </c>
      <c r="D9" s="122"/>
      <c r="E9" s="122"/>
      <c r="F9" s="122"/>
      <c r="G9" s="122"/>
    </row>
    <row r="10" spans="1:9" s="19" customFormat="1" ht="24" customHeight="1" x14ac:dyDescent="0.2">
      <c r="A10" s="18" t="s">
        <v>118</v>
      </c>
      <c r="B10" s="122">
        <v>10.3</v>
      </c>
      <c r="C10" s="156">
        <v>10.3</v>
      </c>
      <c r="D10" s="122"/>
      <c r="E10" s="122"/>
      <c r="F10" s="122"/>
      <c r="G10" s="122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214</v>
      </c>
      <c r="B12" s="69"/>
      <c r="C12" s="69"/>
      <c r="D12" s="69"/>
      <c r="E12" s="69"/>
      <c r="F12" s="69"/>
      <c r="G12" s="69"/>
      <c r="I12" s="19" t="s">
        <v>62</v>
      </c>
    </row>
    <row r="13" spans="1:9" s="19" customFormat="1" ht="24.95" customHeight="1" x14ac:dyDescent="0.2">
      <c r="A13" s="97" t="s">
        <v>63</v>
      </c>
      <c r="B13" s="82">
        <v>2021</v>
      </c>
      <c r="C13" s="90" t="s">
        <v>138</v>
      </c>
      <c r="D13" s="62"/>
      <c r="E13" s="62"/>
      <c r="F13" s="62"/>
      <c r="G13" s="62"/>
      <c r="I13" s="112" t="s">
        <v>98</v>
      </c>
    </row>
    <row r="14" spans="1:9" s="21" customFormat="1" ht="20.100000000000001" customHeight="1" x14ac:dyDescent="0.2">
      <c r="A14" s="98" t="s">
        <v>7</v>
      </c>
      <c r="B14" s="125">
        <v>4.9000000000000004</v>
      </c>
      <c r="C14" s="157">
        <v>8.8000000000000007</v>
      </c>
      <c r="D14" s="124"/>
      <c r="E14" s="124"/>
      <c r="F14" s="124"/>
      <c r="G14" s="124"/>
      <c r="I14" s="111"/>
    </row>
    <row r="15" spans="1:9" s="19" customFormat="1" ht="12" customHeight="1" x14ac:dyDescent="0.2">
      <c r="A15" s="100" t="s">
        <v>64</v>
      </c>
      <c r="B15" s="160">
        <v>3.3</v>
      </c>
      <c r="C15" s="158">
        <v>6.8</v>
      </c>
      <c r="D15" s="123"/>
      <c r="E15" s="107" t="s">
        <v>80</v>
      </c>
      <c r="F15" s="123"/>
      <c r="G15" s="123"/>
      <c r="I15" s="99"/>
    </row>
    <row r="16" spans="1:9" s="19" customFormat="1" ht="12" customHeight="1" x14ac:dyDescent="0.2">
      <c r="A16" s="101" t="s">
        <v>65</v>
      </c>
      <c r="B16" s="127">
        <v>2.8</v>
      </c>
      <c r="C16" s="255">
        <v>5.7</v>
      </c>
      <c r="D16" s="123"/>
      <c r="E16" s="108"/>
      <c r="F16" s="123"/>
      <c r="G16" s="123"/>
    </row>
    <row r="17" spans="1:10" s="19" customFormat="1" ht="12" customHeight="1" x14ac:dyDescent="0.2">
      <c r="A17" s="101" t="s">
        <v>66</v>
      </c>
      <c r="B17" s="129">
        <v>11.4</v>
      </c>
      <c r="C17" s="256">
        <v>19.899999999999999</v>
      </c>
      <c r="D17" s="123"/>
      <c r="E17" s="109" t="s">
        <v>81</v>
      </c>
      <c r="F17" s="123"/>
      <c r="G17" s="123"/>
    </row>
    <row r="18" spans="1:10" s="19" customFormat="1" ht="12" customHeight="1" x14ac:dyDescent="0.2">
      <c r="A18" s="101" t="s">
        <v>67</v>
      </c>
      <c r="B18" s="126">
        <v>8.5</v>
      </c>
      <c r="C18" s="158">
        <v>10.7</v>
      </c>
      <c r="D18" s="123"/>
      <c r="E18" s="123"/>
      <c r="F18" s="123"/>
      <c r="G18" s="123"/>
    </row>
    <row r="19" spans="1:10" s="19" customFormat="1" ht="12" customHeight="1" x14ac:dyDescent="0.2">
      <c r="A19" s="101" t="s">
        <v>68</v>
      </c>
      <c r="B19" s="126">
        <v>7.7</v>
      </c>
      <c r="C19" s="158">
        <v>14.8</v>
      </c>
      <c r="D19" s="123"/>
      <c r="E19" s="123"/>
      <c r="F19" s="123"/>
      <c r="G19" s="123"/>
    </row>
    <row r="20" spans="1:10" s="19" customFormat="1" ht="12" customHeight="1" x14ac:dyDescent="0.2">
      <c r="A20" s="101" t="s">
        <v>69</v>
      </c>
      <c r="B20" s="160">
        <v>6.7</v>
      </c>
      <c r="C20" s="158">
        <v>14.4</v>
      </c>
      <c r="D20" s="123"/>
      <c r="E20" s="123"/>
      <c r="F20" s="123"/>
      <c r="G20" s="123"/>
    </row>
    <row r="21" spans="1:10" s="19" customFormat="1" ht="12" customHeight="1" x14ac:dyDescent="0.2">
      <c r="A21" s="101" t="s">
        <v>70</v>
      </c>
      <c r="B21" s="160">
        <v>4.3</v>
      </c>
      <c r="C21" s="158">
        <v>8.6999999999999993</v>
      </c>
      <c r="D21" s="123"/>
      <c r="E21" s="123"/>
      <c r="F21" s="123"/>
      <c r="G21" s="123"/>
    </row>
    <row r="22" spans="1:10" s="19" customFormat="1" ht="12" customHeight="1" x14ac:dyDescent="0.2">
      <c r="A22" s="102" t="s">
        <v>71</v>
      </c>
      <c r="B22" s="161">
        <v>11.1</v>
      </c>
      <c r="C22" s="159">
        <f>C4</f>
        <v>12</v>
      </c>
      <c r="D22" s="154"/>
      <c r="E22" s="154"/>
      <c r="F22" s="154"/>
      <c r="G22" s="154"/>
    </row>
    <row r="23" spans="1:10" s="19" customFormat="1" ht="12" customHeight="1" x14ac:dyDescent="0.2">
      <c r="A23" s="100" t="s">
        <v>72</v>
      </c>
      <c r="B23" s="160">
        <v>3.3</v>
      </c>
      <c r="C23" s="158">
        <v>8.1</v>
      </c>
      <c r="D23" s="123"/>
      <c r="E23" s="123"/>
      <c r="F23" s="123"/>
      <c r="G23" s="123"/>
    </row>
    <row r="24" spans="1:10" s="19" customFormat="1" ht="12" customHeight="1" x14ac:dyDescent="0.2">
      <c r="A24" s="100" t="s">
        <v>73</v>
      </c>
      <c r="B24" s="160">
        <v>3.7</v>
      </c>
      <c r="C24" s="158">
        <v>8.3000000000000007</v>
      </c>
      <c r="D24" s="123"/>
      <c r="E24" s="123"/>
      <c r="F24" s="123"/>
      <c r="G24" s="123"/>
    </row>
    <row r="25" spans="1:10" s="19" customFormat="1" ht="12" customHeight="1" x14ac:dyDescent="0.2">
      <c r="A25" s="100" t="s">
        <v>74</v>
      </c>
      <c r="B25" s="160">
        <v>3.3</v>
      </c>
      <c r="C25" s="158">
        <v>6.5</v>
      </c>
      <c r="D25" s="123"/>
      <c r="E25" s="123"/>
      <c r="F25" s="123"/>
      <c r="G25" s="123"/>
    </row>
    <row r="26" spans="1:10" s="19" customFormat="1" ht="12" customHeight="1" x14ac:dyDescent="0.2">
      <c r="A26" s="101" t="s">
        <v>75</v>
      </c>
      <c r="B26" s="160">
        <v>7.2</v>
      </c>
      <c r="C26" s="158">
        <v>7.3</v>
      </c>
      <c r="D26" s="123"/>
      <c r="E26" s="123"/>
      <c r="F26" s="123"/>
      <c r="G26" s="123"/>
    </row>
    <row r="27" spans="1:10" s="19" customFormat="1" ht="12" customHeight="1" x14ac:dyDescent="0.2">
      <c r="A27" s="101" t="s">
        <v>76</v>
      </c>
      <c r="B27" s="160">
        <v>9.3000000000000007</v>
      </c>
      <c r="C27" s="158">
        <v>11.3</v>
      </c>
      <c r="D27" s="123"/>
      <c r="E27" s="123"/>
      <c r="F27" s="123"/>
      <c r="G27" s="123"/>
    </row>
    <row r="28" spans="1:10" s="19" customFormat="1" ht="12" customHeight="1" x14ac:dyDescent="0.2">
      <c r="A28" s="100" t="s">
        <v>77</v>
      </c>
      <c r="B28" s="160">
        <v>9.6</v>
      </c>
      <c r="C28" s="158">
        <v>10.8</v>
      </c>
      <c r="D28" s="123"/>
      <c r="E28" s="123"/>
      <c r="F28" s="123"/>
      <c r="G28" s="123"/>
    </row>
    <row r="29" spans="1:10" s="19" customFormat="1" ht="12" customHeight="1" x14ac:dyDescent="0.2">
      <c r="A29" s="100" t="s">
        <v>78</v>
      </c>
      <c r="B29" s="126">
        <v>3.6</v>
      </c>
      <c r="C29" s="158">
        <v>7.8</v>
      </c>
      <c r="D29" s="123"/>
      <c r="E29" s="123"/>
      <c r="F29" s="123"/>
      <c r="G29" s="123"/>
    </row>
    <row r="30" spans="1:10" s="19" customFormat="1" ht="12" customHeight="1" x14ac:dyDescent="0.2">
      <c r="A30" s="101" t="s">
        <v>79</v>
      </c>
      <c r="B30" s="129">
        <v>11.4</v>
      </c>
      <c r="C30" s="158">
        <v>15.2</v>
      </c>
      <c r="D30" s="123"/>
      <c r="E30" s="123"/>
      <c r="F30" s="123"/>
      <c r="G30" s="123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229" t="s">
        <v>171</v>
      </c>
      <c r="J32" s="19"/>
    </row>
    <row r="33" spans="1:10" s="1" customFormat="1" ht="11.45" customHeight="1" x14ac:dyDescent="0.2">
      <c r="A33" s="39"/>
      <c r="I33" s="28" t="s">
        <v>82</v>
      </c>
      <c r="J33" s="110" t="s">
        <v>154</v>
      </c>
    </row>
    <row r="34" spans="1:10" s="1" customFormat="1" ht="11.45" customHeight="1" x14ac:dyDescent="0.2">
      <c r="A34" s="39"/>
      <c r="I34" s="19" t="s">
        <v>83</v>
      </c>
      <c r="J34" s="55">
        <f>C15</f>
        <v>6.8</v>
      </c>
    </row>
    <row r="35" spans="1:10" s="1" customFormat="1" x14ac:dyDescent="0.2">
      <c r="I35" s="19" t="s">
        <v>84</v>
      </c>
      <c r="J35" s="55">
        <f t="shared" ref="J35:J49" si="0">C16</f>
        <v>5.7</v>
      </c>
    </row>
    <row r="36" spans="1:10" s="1" customFormat="1" x14ac:dyDescent="0.2">
      <c r="I36" s="19" t="s">
        <v>85</v>
      </c>
      <c r="J36" s="55">
        <f t="shared" si="0"/>
        <v>19.899999999999999</v>
      </c>
    </row>
    <row r="37" spans="1:10" s="1" customFormat="1" x14ac:dyDescent="0.2">
      <c r="I37" s="19" t="s">
        <v>86</v>
      </c>
      <c r="J37" s="55">
        <f t="shared" si="0"/>
        <v>10.7</v>
      </c>
    </row>
    <row r="38" spans="1:10" s="1" customFormat="1" x14ac:dyDescent="0.2">
      <c r="I38" s="19" t="s">
        <v>87</v>
      </c>
      <c r="J38" s="55">
        <f t="shared" si="0"/>
        <v>14.8</v>
      </c>
    </row>
    <row r="39" spans="1:10" s="1" customFormat="1" x14ac:dyDescent="0.2">
      <c r="I39" s="19" t="s">
        <v>88</v>
      </c>
      <c r="J39" s="55">
        <f t="shared" si="0"/>
        <v>14.4</v>
      </c>
    </row>
    <row r="40" spans="1:10" s="1" customFormat="1" x14ac:dyDescent="0.2">
      <c r="I40" s="19" t="s">
        <v>89</v>
      </c>
      <c r="J40" s="55">
        <f t="shared" si="0"/>
        <v>8.6999999999999993</v>
      </c>
    </row>
    <row r="41" spans="1:10" s="1" customFormat="1" x14ac:dyDescent="0.2">
      <c r="I41" s="19" t="s">
        <v>56</v>
      </c>
      <c r="J41" s="55">
        <f>C4</f>
        <v>12</v>
      </c>
    </row>
    <row r="42" spans="1:10" s="1" customFormat="1" x14ac:dyDescent="0.2">
      <c r="I42" s="19" t="s">
        <v>90</v>
      </c>
      <c r="J42" s="55">
        <f t="shared" si="0"/>
        <v>8.1</v>
      </c>
    </row>
    <row r="43" spans="1:10" s="1" customFormat="1" x14ac:dyDescent="0.2">
      <c r="I43" s="19" t="s">
        <v>91</v>
      </c>
      <c r="J43" s="55">
        <f t="shared" si="0"/>
        <v>8.3000000000000007</v>
      </c>
    </row>
    <row r="44" spans="1:10" s="1" customFormat="1" x14ac:dyDescent="0.2">
      <c r="I44" s="19" t="s">
        <v>92</v>
      </c>
      <c r="J44" s="55">
        <f t="shared" si="0"/>
        <v>6.5</v>
      </c>
    </row>
    <row r="45" spans="1:10" s="1" customFormat="1" x14ac:dyDescent="0.2">
      <c r="I45" s="19" t="s">
        <v>93</v>
      </c>
      <c r="J45" s="55">
        <f t="shared" si="0"/>
        <v>7.3</v>
      </c>
    </row>
    <row r="46" spans="1:10" s="1" customFormat="1" x14ac:dyDescent="0.2">
      <c r="I46" s="19" t="s">
        <v>94</v>
      </c>
      <c r="J46" s="55">
        <f t="shared" si="0"/>
        <v>11.3</v>
      </c>
    </row>
    <row r="47" spans="1:10" s="1" customFormat="1" x14ac:dyDescent="0.2">
      <c r="I47" s="19" t="s">
        <v>95</v>
      </c>
      <c r="J47" s="55">
        <f t="shared" si="0"/>
        <v>10.8</v>
      </c>
    </row>
    <row r="48" spans="1:10" s="1" customFormat="1" x14ac:dyDescent="0.2">
      <c r="I48" s="19" t="s">
        <v>96</v>
      </c>
      <c r="J48" s="55">
        <f t="shared" si="0"/>
        <v>7.8</v>
      </c>
    </row>
    <row r="49" spans="1:14" s="1" customFormat="1" x14ac:dyDescent="0.2">
      <c r="I49" s="19" t="s">
        <v>97</v>
      </c>
      <c r="J49" s="55">
        <f t="shared" si="0"/>
        <v>15.2</v>
      </c>
    </row>
    <row r="50" spans="1:14" s="1" customFormat="1" x14ac:dyDescent="0.2">
      <c r="I50" s="170" t="s">
        <v>7</v>
      </c>
      <c r="J50" s="171">
        <f>C14</f>
        <v>8.8000000000000007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N54"/>
  <sheetViews>
    <sheetView topLeftCell="A10"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166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152</v>
      </c>
    </row>
    <row r="3" spans="1:9" s="28" customFormat="1" ht="23.1" customHeight="1" x14ac:dyDescent="0.2">
      <c r="A3" s="80" t="s">
        <v>41</v>
      </c>
      <c r="B3" s="82">
        <v>2021</v>
      </c>
      <c r="C3" s="90" t="s">
        <v>138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56</v>
      </c>
      <c r="B4" s="121">
        <v>8.1999999999999993</v>
      </c>
      <c r="C4" s="155">
        <v>3.2</v>
      </c>
      <c r="D4" s="121"/>
      <c r="E4" s="121"/>
      <c r="F4" s="121"/>
      <c r="G4" s="121"/>
    </row>
    <row r="5" spans="1:9" s="19" customFormat="1" ht="24" customHeight="1" x14ac:dyDescent="0.2">
      <c r="A5" s="18" t="s">
        <v>114</v>
      </c>
      <c r="B5" s="122">
        <v>8.6</v>
      </c>
      <c r="C5" s="156">
        <v>3.3</v>
      </c>
      <c r="D5" s="122"/>
      <c r="E5" s="122"/>
      <c r="F5" s="122"/>
      <c r="G5" s="122"/>
    </row>
    <row r="6" spans="1:9" s="19" customFormat="1" ht="24" customHeight="1" x14ac:dyDescent="0.2">
      <c r="A6" s="18" t="s">
        <v>149</v>
      </c>
      <c r="B6" s="122">
        <v>8.1</v>
      </c>
      <c r="C6" s="156">
        <v>3</v>
      </c>
      <c r="D6" s="122"/>
      <c r="E6" s="122"/>
      <c r="F6" s="122"/>
      <c r="G6" s="122"/>
    </row>
    <row r="7" spans="1:9" s="19" customFormat="1" ht="12" customHeight="1" x14ac:dyDescent="0.2">
      <c r="A7" s="18" t="s">
        <v>115</v>
      </c>
      <c r="B7" s="122">
        <v>9.1</v>
      </c>
      <c r="C7" s="156">
        <v>3.4</v>
      </c>
      <c r="D7" s="122"/>
      <c r="E7" s="122"/>
      <c r="F7" s="122"/>
      <c r="G7" s="122"/>
    </row>
    <row r="8" spans="1:9" s="19" customFormat="1" ht="24" customHeight="1" x14ac:dyDescent="0.2">
      <c r="A8" s="18" t="s">
        <v>116</v>
      </c>
      <c r="B8" s="122">
        <v>8.3000000000000007</v>
      </c>
      <c r="C8" s="156">
        <v>3.4</v>
      </c>
      <c r="D8" s="122"/>
      <c r="E8" s="122"/>
      <c r="F8" s="122"/>
      <c r="G8" s="122"/>
    </row>
    <row r="9" spans="1:9" s="19" customFormat="1" ht="24" customHeight="1" x14ac:dyDescent="0.2">
      <c r="A9" s="18" t="s">
        <v>117</v>
      </c>
      <c r="B9" s="122">
        <v>7.6</v>
      </c>
      <c r="C9" s="156">
        <v>3.1</v>
      </c>
      <c r="D9" s="122"/>
      <c r="E9" s="122"/>
      <c r="F9" s="122"/>
      <c r="G9" s="122"/>
    </row>
    <row r="10" spans="1:9" s="19" customFormat="1" ht="24" customHeight="1" x14ac:dyDescent="0.2">
      <c r="A10" s="18" t="s">
        <v>118</v>
      </c>
      <c r="B10" s="122">
        <v>7.5</v>
      </c>
      <c r="C10" s="156">
        <v>2.9</v>
      </c>
      <c r="D10" s="122"/>
      <c r="E10" s="122"/>
      <c r="F10" s="122"/>
      <c r="G10" s="122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153</v>
      </c>
      <c r="B12" s="69"/>
      <c r="C12" s="69"/>
      <c r="D12" s="69"/>
      <c r="E12" s="69"/>
      <c r="F12" s="69"/>
      <c r="G12" s="69"/>
      <c r="I12" s="19" t="s">
        <v>62</v>
      </c>
    </row>
    <row r="13" spans="1:9" s="19" customFormat="1" ht="24.95" customHeight="1" x14ac:dyDescent="0.2">
      <c r="A13" s="97" t="s">
        <v>63</v>
      </c>
      <c r="B13" s="82">
        <v>2021</v>
      </c>
      <c r="C13" s="90" t="s">
        <v>138</v>
      </c>
      <c r="D13" s="62"/>
      <c r="E13" s="62"/>
      <c r="F13" s="62"/>
      <c r="G13" s="62"/>
      <c r="I13" s="112" t="s">
        <v>98</v>
      </c>
    </row>
    <row r="14" spans="1:9" s="21" customFormat="1" ht="20.100000000000001" customHeight="1" x14ac:dyDescent="0.2">
      <c r="A14" s="98" t="s">
        <v>7</v>
      </c>
      <c r="B14" s="125">
        <v>11.5</v>
      </c>
      <c r="C14" s="157">
        <v>4.3</v>
      </c>
      <c r="D14" s="124"/>
      <c r="E14" s="124"/>
      <c r="F14" s="124"/>
      <c r="G14" s="124"/>
      <c r="I14" s="111"/>
    </row>
    <row r="15" spans="1:9" s="19" customFormat="1" ht="12" customHeight="1" x14ac:dyDescent="0.2">
      <c r="A15" s="100" t="s">
        <v>64</v>
      </c>
      <c r="B15" s="129">
        <v>15.3</v>
      </c>
      <c r="C15" s="256">
        <v>5.6</v>
      </c>
      <c r="D15" s="123"/>
      <c r="E15" s="107" t="s">
        <v>80</v>
      </c>
      <c r="F15" s="123"/>
      <c r="G15" s="123"/>
      <c r="I15" s="99"/>
    </row>
    <row r="16" spans="1:9" s="19" customFormat="1" ht="12" customHeight="1" x14ac:dyDescent="0.2">
      <c r="A16" s="101" t="s">
        <v>65</v>
      </c>
      <c r="B16" s="126">
        <v>10.5</v>
      </c>
      <c r="C16" s="158">
        <v>4.2</v>
      </c>
      <c r="D16" s="123"/>
      <c r="E16" s="108"/>
      <c r="F16" s="123"/>
      <c r="G16" s="123"/>
    </row>
    <row r="17" spans="1:10" s="19" customFormat="1" ht="12" customHeight="1" x14ac:dyDescent="0.2">
      <c r="A17" s="101" t="s">
        <v>66</v>
      </c>
      <c r="B17" s="126">
        <v>9.1</v>
      </c>
      <c r="C17" s="158">
        <v>3.8</v>
      </c>
      <c r="D17" s="123"/>
      <c r="E17" s="109" t="s">
        <v>81</v>
      </c>
      <c r="F17" s="123"/>
      <c r="G17" s="123"/>
    </row>
    <row r="18" spans="1:10" s="19" customFormat="1" ht="12" customHeight="1" x14ac:dyDescent="0.2">
      <c r="A18" s="101" t="s">
        <v>67</v>
      </c>
      <c r="B18" s="126">
        <v>9.3000000000000007</v>
      </c>
      <c r="C18" s="158">
        <v>3.2</v>
      </c>
      <c r="D18" s="123"/>
      <c r="E18" s="123"/>
      <c r="F18" s="123"/>
      <c r="G18" s="123"/>
    </row>
    <row r="19" spans="1:10" s="19" customFormat="1" ht="12" customHeight="1" x14ac:dyDescent="0.2">
      <c r="A19" s="101" t="s">
        <v>68</v>
      </c>
      <c r="B19" s="126">
        <v>9.3000000000000007</v>
      </c>
      <c r="C19" s="158">
        <v>3.5</v>
      </c>
      <c r="D19" s="123"/>
      <c r="E19" s="123"/>
      <c r="F19" s="123"/>
      <c r="G19" s="123"/>
    </row>
    <row r="20" spans="1:10" s="19" customFormat="1" ht="12" customHeight="1" x14ac:dyDescent="0.2">
      <c r="A20" s="101" t="s">
        <v>69</v>
      </c>
      <c r="B20" s="160">
        <v>11.4</v>
      </c>
      <c r="C20" s="158">
        <v>4.5</v>
      </c>
      <c r="D20" s="123"/>
      <c r="E20" s="123"/>
      <c r="F20" s="123"/>
      <c r="G20" s="123"/>
    </row>
    <row r="21" spans="1:10" s="19" customFormat="1" ht="12" customHeight="1" x14ac:dyDescent="0.2">
      <c r="A21" s="101" t="s">
        <v>70</v>
      </c>
      <c r="B21" s="126">
        <v>12.8</v>
      </c>
      <c r="C21" s="158">
        <v>5</v>
      </c>
      <c r="D21" s="123"/>
      <c r="E21" s="123"/>
      <c r="F21" s="123"/>
      <c r="G21" s="123"/>
    </row>
    <row r="22" spans="1:10" s="19" customFormat="1" ht="12" customHeight="1" x14ac:dyDescent="0.2">
      <c r="A22" s="102" t="s">
        <v>71</v>
      </c>
      <c r="B22" s="231">
        <v>8.1999999999999993</v>
      </c>
      <c r="C22" s="159">
        <v>3.2</v>
      </c>
      <c r="D22" s="154"/>
      <c r="E22" s="154"/>
      <c r="F22" s="154"/>
      <c r="G22" s="154"/>
    </row>
    <row r="23" spans="1:10" s="19" customFormat="1" ht="12" customHeight="1" x14ac:dyDescent="0.2">
      <c r="A23" s="100" t="s">
        <v>72</v>
      </c>
      <c r="B23" s="126">
        <v>10.5</v>
      </c>
      <c r="C23" s="158">
        <v>4.0999999999999996</v>
      </c>
      <c r="D23" s="123"/>
      <c r="E23" s="123"/>
      <c r="F23" s="123"/>
      <c r="G23" s="123"/>
    </row>
    <row r="24" spans="1:10" s="19" customFormat="1" ht="12" customHeight="1" x14ac:dyDescent="0.2">
      <c r="A24" s="100" t="s">
        <v>73</v>
      </c>
      <c r="B24" s="126">
        <v>11.4</v>
      </c>
      <c r="C24" s="158">
        <v>4.4000000000000004</v>
      </c>
      <c r="D24" s="123"/>
      <c r="E24" s="123"/>
      <c r="F24" s="123"/>
      <c r="G24" s="123"/>
    </row>
    <row r="25" spans="1:10" s="19" customFormat="1" ht="12" customHeight="1" x14ac:dyDescent="0.2">
      <c r="A25" s="100" t="s">
        <v>74</v>
      </c>
      <c r="B25" s="126">
        <v>11.7</v>
      </c>
      <c r="C25" s="158">
        <v>4.5999999999999996</v>
      </c>
      <c r="D25" s="123"/>
      <c r="E25" s="123"/>
      <c r="F25" s="123"/>
      <c r="G25" s="123"/>
    </row>
    <row r="26" spans="1:10" s="19" customFormat="1" ht="12" customHeight="1" x14ac:dyDescent="0.2">
      <c r="A26" s="101" t="s">
        <v>75</v>
      </c>
      <c r="B26" s="126">
        <v>11.5</v>
      </c>
      <c r="C26" s="158">
        <v>4.3</v>
      </c>
      <c r="D26" s="123"/>
      <c r="E26" s="123"/>
      <c r="F26" s="123"/>
      <c r="G26" s="123"/>
    </row>
    <row r="27" spans="1:10" s="19" customFormat="1" ht="12" customHeight="1" x14ac:dyDescent="0.2">
      <c r="A27" s="101" t="s">
        <v>76</v>
      </c>
      <c r="B27" s="160">
        <v>11</v>
      </c>
      <c r="C27" s="158">
        <v>3.2</v>
      </c>
      <c r="D27" s="123"/>
      <c r="E27" s="123"/>
      <c r="F27" s="123"/>
      <c r="G27" s="123"/>
    </row>
    <row r="28" spans="1:10" s="19" customFormat="1" ht="12" customHeight="1" x14ac:dyDescent="0.2">
      <c r="A28" s="100" t="s">
        <v>77</v>
      </c>
      <c r="B28" s="160">
        <v>9.5</v>
      </c>
      <c r="C28" s="158">
        <v>3.1</v>
      </c>
      <c r="D28" s="123"/>
      <c r="E28" s="123"/>
      <c r="F28" s="123"/>
      <c r="G28" s="123"/>
    </row>
    <row r="29" spans="1:10" s="19" customFormat="1" ht="12" customHeight="1" x14ac:dyDescent="0.2">
      <c r="A29" s="100" t="s">
        <v>78</v>
      </c>
      <c r="B29" s="126">
        <v>12.5</v>
      </c>
      <c r="C29" s="158">
        <v>4.7</v>
      </c>
      <c r="D29" s="123"/>
      <c r="E29" s="123"/>
      <c r="F29" s="123"/>
      <c r="G29" s="123"/>
    </row>
    <row r="30" spans="1:10" s="19" customFormat="1" ht="12" customHeight="1" x14ac:dyDescent="0.2">
      <c r="A30" s="101" t="s">
        <v>79</v>
      </c>
      <c r="B30" s="126">
        <v>9</v>
      </c>
      <c r="C30" s="255">
        <v>2.8</v>
      </c>
      <c r="D30" s="123"/>
      <c r="E30" s="123"/>
      <c r="F30" s="123"/>
      <c r="G30" s="123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19" t="s">
        <v>168</v>
      </c>
      <c r="J32" s="19"/>
    </row>
    <row r="33" spans="1:10" s="1" customFormat="1" ht="11.45" customHeight="1" x14ac:dyDescent="0.2">
      <c r="A33" s="39"/>
      <c r="I33" s="28" t="s">
        <v>82</v>
      </c>
      <c r="J33" s="110" t="s">
        <v>154</v>
      </c>
    </row>
    <row r="34" spans="1:10" s="1" customFormat="1" ht="11.45" customHeight="1" x14ac:dyDescent="0.2">
      <c r="A34" s="39"/>
      <c r="I34" s="19" t="s">
        <v>83</v>
      </c>
      <c r="J34" s="55">
        <f>C15</f>
        <v>5.6</v>
      </c>
    </row>
    <row r="35" spans="1:10" s="1" customFormat="1" x14ac:dyDescent="0.2">
      <c r="I35" s="19" t="s">
        <v>84</v>
      </c>
      <c r="J35" s="55">
        <f t="shared" ref="J35:J49" si="0">C16</f>
        <v>4.2</v>
      </c>
    </row>
    <row r="36" spans="1:10" s="1" customFormat="1" x14ac:dyDescent="0.2">
      <c r="I36" s="19" t="s">
        <v>85</v>
      </c>
      <c r="J36" s="55">
        <f t="shared" si="0"/>
        <v>3.8</v>
      </c>
    </row>
    <row r="37" spans="1:10" s="1" customFormat="1" x14ac:dyDescent="0.2">
      <c r="I37" s="19" t="s">
        <v>86</v>
      </c>
      <c r="J37" s="55">
        <f t="shared" si="0"/>
        <v>3.2</v>
      </c>
    </row>
    <row r="38" spans="1:10" s="1" customFormat="1" x14ac:dyDescent="0.2">
      <c r="I38" s="19" t="s">
        <v>87</v>
      </c>
      <c r="J38" s="55">
        <f t="shared" si="0"/>
        <v>3.5</v>
      </c>
    </row>
    <row r="39" spans="1:10" s="1" customFormat="1" x14ac:dyDescent="0.2">
      <c r="I39" s="19" t="s">
        <v>88</v>
      </c>
      <c r="J39" s="55">
        <f t="shared" si="0"/>
        <v>4.5</v>
      </c>
    </row>
    <row r="40" spans="1:10" s="1" customFormat="1" x14ac:dyDescent="0.2">
      <c r="I40" s="19" t="s">
        <v>89</v>
      </c>
      <c r="J40" s="55">
        <f t="shared" si="0"/>
        <v>5</v>
      </c>
    </row>
    <row r="41" spans="1:10" s="1" customFormat="1" x14ac:dyDescent="0.2">
      <c r="I41" s="19" t="s">
        <v>56</v>
      </c>
      <c r="J41" s="55">
        <f>C4</f>
        <v>3.2</v>
      </c>
    </row>
    <row r="42" spans="1:10" s="1" customFormat="1" x14ac:dyDescent="0.2">
      <c r="I42" s="19" t="s">
        <v>90</v>
      </c>
      <c r="J42" s="55">
        <f t="shared" si="0"/>
        <v>4.0999999999999996</v>
      </c>
    </row>
    <row r="43" spans="1:10" s="1" customFormat="1" x14ac:dyDescent="0.2">
      <c r="I43" s="19" t="s">
        <v>91</v>
      </c>
      <c r="J43" s="55">
        <f t="shared" si="0"/>
        <v>4.4000000000000004</v>
      </c>
    </row>
    <row r="44" spans="1:10" s="1" customFormat="1" x14ac:dyDescent="0.2">
      <c r="I44" s="19" t="s">
        <v>92</v>
      </c>
      <c r="J44" s="55">
        <f t="shared" si="0"/>
        <v>4.5999999999999996</v>
      </c>
    </row>
    <row r="45" spans="1:10" s="1" customFormat="1" x14ac:dyDescent="0.2">
      <c r="I45" s="19" t="s">
        <v>93</v>
      </c>
      <c r="J45" s="55">
        <f t="shared" si="0"/>
        <v>4.3</v>
      </c>
    </row>
    <row r="46" spans="1:10" s="1" customFormat="1" x14ac:dyDescent="0.2">
      <c r="I46" s="19" t="s">
        <v>94</v>
      </c>
      <c r="J46" s="55">
        <f t="shared" si="0"/>
        <v>3.2</v>
      </c>
    </row>
    <row r="47" spans="1:10" s="1" customFormat="1" x14ac:dyDescent="0.2">
      <c r="I47" s="19" t="s">
        <v>95</v>
      </c>
      <c r="J47" s="55">
        <f t="shared" si="0"/>
        <v>3.1</v>
      </c>
    </row>
    <row r="48" spans="1:10" s="1" customFormat="1" x14ac:dyDescent="0.2">
      <c r="I48" s="19" t="s">
        <v>96</v>
      </c>
      <c r="J48" s="55">
        <f t="shared" si="0"/>
        <v>4.7</v>
      </c>
    </row>
    <row r="49" spans="1:14" s="1" customFormat="1" x14ac:dyDescent="0.2">
      <c r="I49" s="19" t="s">
        <v>97</v>
      </c>
      <c r="J49" s="55">
        <f t="shared" si="0"/>
        <v>2.8</v>
      </c>
    </row>
    <row r="50" spans="1:14" s="1" customFormat="1" x14ac:dyDescent="0.2">
      <c r="I50" s="170" t="s">
        <v>7</v>
      </c>
      <c r="J50" s="171">
        <f>C14</f>
        <v>4.3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54"/>
  <sheetViews>
    <sheetView tabSelected="1"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166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155</v>
      </c>
    </row>
    <row r="3" spans="1:9" s="28" customFormat="1" ht="23.1" customHeight="1" x14ac:dyDescent="0.2">
      <c r="A3" s="80" t="s">
        <v>41</v>
      </c>
      <c r="B3" s="82">
        <v>2021</v>
      </c>
      <c r="C3" s="90" t="s">
        <v>138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56</v>
      </c>
      <c r="B4" s="121">
        <v>7.8</v>
      </c>
      <c r="C4" s="155">
        <v>5.4</v>
      </c>
      <c r="D4" s="121"/>
      <c r="E4" s="121"/>
      <c r="F4" s="121"/>
      <c r="G4" s="121"/>
    </row>
    <row r="5" spans="1:9" s="19" customFormat="1" ht="24" customHeight="1" x14ac:dyDescent="0.2">
      <c r="A5" s="18" t="s">
        <v>114</v>
      </c>
      <c r="B5" s="122">
        <v>8.1</v>
      </c>
      <c r="C5" s="156">
        <v>5.6</v>
      </c>
      <c r="D5" s="122"/>
      <c r="E5" s="122"/>
      <c r="F5" s="122"/>
      <c r="G5" s="122"/>
    </row>
    <row r="6" spans="1:9" s="19" customFormat="1" ht="24" customHeight="1" x14ac:dyDescent="0.2">
      <c r="A6" s="18" t="s">
        <v>149</v>
      </c>
      <c r="B6" s="122">
        <v>7</v>
      </c>
      <c r="C6" s="156">
        <v>4.8</v>
      </c>
      <c r="D6" s="122"/>
      <c r="E6" s="122"/>
      <c r="F6" s="122"/>
      <c r="G6" s="122"/>
    </row>
    <row r="7" spans="1:9" s="19" customFormat="1" ht="12" customHeight="1" x14ac:dyDescent="0.2">
      <c r="A7" s="18" t="s">
        <v>115</v>
      </c>
      <c r="B7" s="122">
        <v>12.8</v>
      </c>
      <c r="C7" s="156">
        <v>9</v>
      </c>
      <c r="D7" s="122"/>
      <c r="E7" s="122"/>
      <c r="F7" s="122"/>
      <c r="G7" s="122"/>
    </row>
    <row r="8" spans="1:9" s="19" customFormat="1" ht="24" customHeight="1" x14ac:dyDescent="0.2">
      <c r="A8" s="18" t="s">
        <v>116</v>
      </c>
      <c r="B8" s="122">
        <v>8.8000000000000007</v>
      </c>
      <c r="C8" s="156">
        <v>6.2</v>
      </c>
      <c r="D8" s="122"/>
      <c r="E8" s="122"/>
      <c r="F8" s="122"/>
      <c r="G8" s="122"/>
    </row>
    <row r="9" spans="1:9" s="19" customFormat="1" ht="24" customHeight="1" x14ac:dyDescent="0.2">
      <c r="A9" s="18" t="s">
        <v>117</v>
      </c>
      <c r="B9" s="122">
        <v>4.4000000000000004</v>
      </c>
      <c r="C9" s="156">
        <v>2.8</v>
      </c>
      <c r="D9" s="122"/>
      <c r="E9" s="122"/>
      <c r="F9" s="122"/>
      <c r="G9" s="122"/>
    </row>
    <row r="10" spans="1:9" s="19" customFormat="1" ht="24" customHeight="1" x14ac:dyDescent="0.2">
      <c r="A10" s="18" t="s">
        <v>118</v>
      </c>
      <c r="B10" s="122">
        <v>5.0999999999999996</v>
      </c>
      <c r="C10" s="156">
        <v>3.4</v>
      </c>
      <c r="D10" s="122"/>
      <c r="E10" s="122"/>
      <c r="F10" s="122"/>
      <c r="G10" s="122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156</v>
      </c>
      <c r="B12" s="69"/>
      <c r="C12" s="69"/>
      <c r="D12" s="69"/>
      <c r="E12" s="69"/>
      <c r="F12" s="69"/>
      <c r="G12" s="69"/>
      <c r="I12" s="19" t="s">
        <v>62</v>
      </c>
    </row>
    <row r="13" spans="1:9" s="19" customFormat="1" ht="24.95" customHeight="1" x14ac:dyDescent="0.2">
      <c r="A13" s="97" t="s">
        <v>63</v>
      </c>
      <c r="B13" s="82">
        <v>2021</v>
      </c>
      <c r="C13" s="90" t="s">
        <v>138</v>
      </c>
      <c r="D13" s="62"/>
      <c r="E13" s="62"/>
      <c r="F13" s="62"/>
      <c r="G13" s="62"/>
      <c r="I13" s="112" t="s">
        <v>98</v>
      </c>
    </row>
    <row r="14" spans="1:9" s="21" customFormat="1" ht="20.100000000000001" customHeight="1" x14ac:dyDescent="0.2">
      <c r="A14" s="98" t="s">
        <v>7</v>
      </c>
      <c r="B14" s="125">
        <v>14.8</v>
      </c>
      <c r="C14" s="157">
        <v>11.6</v>
      </c>
      <c r="D14" s="124"/>
      <c r="E14" s="124"/>
      <c r="F14" s="124"/>
      <c r="G14" s="124"/>
      <c r="I14" s="111"/>
    </row>
    <row r="15" spans="1:9" s="19" customFormat="1" ht="12" customHeight="1" x14ac:dyDescent="0.2">
      <c r="A15" s="100" t="s">
        <v>64</v>
      </c>
      <c r="B15" s="126">
        <v>17.2</v>
      </c>
      <c r="C15" s="158">
        <v>13.6</v>
      </c>
      <c r="D15" s="123"/>
      <c r="E15" s="107" t="s">
        <v>80</v>
      </c>
      <c r="F15" s="123"/>
      <c r="G15" s="123"/>
      <c r="I15" s="99"/>
    </row>
    <row r="16" spans="1:9" s="19" customFormat="1" ht="12" customHeight="1" x14ac:dyDescent="0.2">
      <c r="A16" s="101" t="s">
        <v>65</v>
      </c>
      <c r="B16" s="126">
        <v>14.1</v>
      </c>
      <c r="C16" s="158">
        <v>12</v>
      </c>
      <c r="D16" s="123"/>
      <c r="E16" s="108"/>
      <c r="F16" s="123"/>
      <c r="G16" s="123"/>
    </row>
    <row r="17" spans="1:10" s="19" customFormat="1" ht="12" customHeight="1" x14ac:dyDescent="0.2">
      <c r="A17" s="101" t="s">
        <v>66</v>
      </c>
      <c r="B17" s="126">
        <v>22.4</v>
      </c>
      <c r="C17" s="158">
        <v>16.8</v>
      </c>
      <c r="D17" s="123"/>
      <c r="E17" s="109" t="s">
        <v>81</v>
      </c>
      <c r="F17" s="123"/>
      <c r="G17" s="123"/>
    </row>
    <row r="18" spans="1:10" s="19" customFormat="1" ht="12" customHeight="1" x14ac:dyDescent="0.2">
      <c r="A18" s="101" t="s">
        <v>67</v>
      </c>
      <c r="B18" s="126">
        <v>9</v>
      </c>
      <c r="C18" s="158">
        <v>6.6</v>
      </c>
      <c r="D18" s="123"/>
      <c r="E18" s="123"/>
      <c r="F18" s="123"/>
      <c r="G18" s="123"/>
    </row>
    <row r="19" spans="1:10" s="19" customFormat="1" ht="12" customHeight="1" x14ac:dyDescent="0.2">
      <c r="A19" s="101" t="s">
        <v>68</v>
      </c>
      <c r="B19" s="126">
        <v>20.9</v>
      </c>
      <c r="C19" s="158">
        <v>15.6</v>
      </c>
      <c r="D19" s="123"/>
      <c r="E19" s="123"/>
      <c r="F19" s="123"/>
      <c r="G19" s="123"/>
    </row>
    <row r="20" spans="1:10" s="19" customFormat="1" ht="12" customHeight="1" x14ac:dyDescent="0.2">
      <c r="A20" s="101" t="s">
        <v>69</v>
      </c>
      <c r="B20" s="129">
        <v>24.9</v>
      </c>
      <c r="C20" s="256">
        <v>19.3</v>
      </c>
      <c r="D20" s="123"/>
      <c r="E20" s="123"/>
      <c r="F20" s="123"/>
      <c r="G20" s="123"/>
    </row>
    <row r="21" spans="1:10" s="19" customFormat="1" ht="12" customHeight="1" x14ac:dyDescent="0.2">
      <c r="A21" s="101" t="s">
        <v>70</v>
      </c>
      <c r="B21" s="126">
        <v>15.8</v>
      </c>
      <c r="C21" s="158">
        <v>12.6</v>
      </c>
      <c r="D21" s="123"/>
      <c r="E21" s="123"/>
      <c r="F21" s="123"/>
      <c r="G21" s="123"/>
    </row>
    <row r="22" spans="1:10" s="19" customFormat="1" ht="12" customHeight="1" x14ac:dyDescent="0.2">
      <c r="A22" s="102" t="s">
        <v>71</v>
      </c>
      <c r="B22" s="128">
        <v>7.8</v>
      </c>
      <c r="C22" s="159">
        <v>5.4</v>
      </c>
      <c r="D22" s="154"/>
      <c r="E22" s="154"/>
      <c r="F22" s="154"/>
      <c r="G22" s="154"/>
    </row>
    <row r="23" spans="1:10" s="19" customFormat="1" ht="12" customHeight="1" x14ac:dyDescent="0.2">
      <c r="A23" s="100" t="s">
        <v>72</v>
      </c>
      <c r="B23" s="126">
        <v>16.100000000000001</v>
      </c>
      <c r="C23" s="158">
        <v>11.5</v>
      </c>
      <c r="D23" s="123"/>
      <c r="E23" s="123"/>
      <c r="F23" s="123"/>
      <c r="G23" s="123"/>
    </row>
    <row r="24" spans="1:10" s="19" customFormat="1" ht="12" customHeight="1" x14ac:dyDescent="0.2">
      <c r="A24" s="100" t="s">
        <v>73</v>
      </c>
      <c r="B24" s="126">
        <v>16.100000000000001</v>
      </c>
      <c r="C24" s="158">
        <v>12.4</v>
      </c>
      <c r="D24" s="123"/>
      <c r="E24" s="123"/>
      <c r="F24" s="123"/>
      <c r="G24" s="123"/>
    </row>
    <row r="25" spans="1:10" s="19" customFormat="1" ht="12" customHeight="1" x14ac:dyDescent="0.2">
      <c r="A25" s="100" t="s">
        <v>74</v>
      </c>
      <c r="B25" s="126">
        <v>12.6</v>
      </c>
      <c r="C25" s="158">
        <v>10.4</v>
      </c>
      <c r="D25" s="123"/>
      <c r="E25" s="123"/>
      <c r="F25" s="123"/>
      <c r="G25" s="123"/>
    </row>
    <row r="26" spans="1:10" s="19" customFormat="1" ht="12" customHeight="1" x14ac:dyDescent="0.2">
      <c r="A26" s="101" t="s">
        <v>75</v>
      </c>
      <c r="B26" s="126" t="s">
        <v>119</v>
      </c>
      <c r="C26" s="158">
        <v>7.2</v>
      </c>
      <c r="D26" s="123"/>
      <c r="E26" s="123"/>
      <c r="F26" s="123"/>
      <c r="G26" s="123"/>
    </row>
    <row r="27" spans="1:10" s="19" customFormat="1" ht="12" customHeight="1" x14ac:dyDescent="0.2">
      <c r="A27" s="101" t="s">
        <v>76</v>
      </c>
      <c r="B27" s="160">
        <v>8.6</v>
      </c>
      <c r="C27" s="158">
        <v>6.5</v>
      </c>
      <c r="D27" s="123"/>
      <c r="E27" s="123"/>
      <c r="F27" s="123"/>
      <c r="G27" s="123"/>
    </row>
    <row r="28" spans="1:10" s="19" customFormat="1" ht="12" customHeight="1" x14ac:dyDescent="0.2">
      <c r="A28" s="100" t="s">
        <v>77</v>
      </c>
      <c r="B28" s="127">
        <v>6.5</v>
      </c>
      <c r="C28" s="158">
        <v>4.4000000000000004</v>
      </c>
      <c r="D28" s="123"/>
      <c r="E28" s="123"/>
      <c r="F28" s="123"/>
      <c r="G28" s="123"/>
    </row>
    <row r="29" spans="1:10" s="19" customFormat="1" ht="12" customHeight="1" x14ac:dyDescent="0.2">
      <c r="A29" s="100" t="s">
        <v>78</v>
      </c>
      <c r="B29" s="126">
        <v>18.3</v>
      </c>
      <c r="C29" s="158">
        <v>14.9</v>
      </c>
      <c r="D29" s="123"/>
      <c r="E29" s="123"/>
      <c r="F29" s="123"/>
      <c r="G29" s="123"/>
    </row>
    <row r="30" spans="1:10" s="19" customFormat="1" ht="12" customHeight="1" x14ac:dyDescent="0.2">
      <c r="A30" s="101" t="s">
        <v>79</v>
      </c>
      <c r="B30" s="126">
        <v>6.6</v>
      </c>
      <c r="C30" s="255">
        <v>4.2</v>
      </c>
      <c r="D30" s="123"/>
      <c r="E30" s="123"/>
      <c r="F30" s="123"/>
      <c r="G30" s="123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229" t="s">
        <v>172</v>
      </c>
      <c r="J32" s="19"/>
    </row>
    <row r="33" spans="1:10" s="1" customFormat="1" ht="11.45" customHeight="1" x14ac:dyDescent="0.2">
      <c r="A33" s="39"/>
      <c r="I33" s="28" t="s">
        <v>82</v>
      </c>
      <c r="J33" s="110" t="s">
        <v>154</v>
      </c>
    </row>
    <row r="34" spans="1:10" s="1" customFormat="1" ht="11.45" customHeight="1" x14ac:dyDescent="0.2">
      <c r="A34" s="39"/>
      <c r="I34" s="19" t="s">
        <v>83</v>
      </c>
      <c r="J34" s="57">
        <f>C15</f>
        <v>13.6</v>
      </c>
    </row>
    <row r="35" spans="1:10" s="1" customFormat="1" x14ac:dyDescent="0.2">
      <c r="I35" s="19" t="s">
        <v>84</v>
      </c>
      <c r="J35" s="57">
        <f t="shared" ref="J35:J49" si="0">C16</f>
        <v>12</v>
      </c>
    </row>
    <row r="36" spans="1:10" s="1" customFormat="1" x14ac:dyDescent="0.2">
      <c r="I36" s="19" t="s">
        <v>85</v>
      </c>
      <c r="J36" s="57">
        <f t="shared" si="0"/>
        <v>16.8</v>
      </c>
    </row>
    <row r="37" spans="1:10" s="1" customFormat="1" x14ac:dyDescent="0.2">
      <c r="I37" s="19" t="s">
        <v>86</v>
      </c>
      <c r="J37" s="57">
        <f t="shared" si="0"/>
        <v>6.6</v>
      </c>
    </row>
    <row r="38" spans="1:10" s="1" customFormat="1" x14ac:dyDescent="0.2">
      <c r="I38" s="19" t="s">
        <v>87</v>
      </c>
      <c r="J38" s="57">
        <f t="shared" si="0"/>
        <v>15.6</v>
      </c>
    </row>
    <row r="39" spans="1:10" s="1" customFormat="1" x14ac:dyDescent="0.2">
      <c r="I39" s="19" t="s">
        <v>88</v>
      </c>
      <c r="J39" s="57">
        <f t="shared" si="0"/>
        <v>19.3</v>
      </c>
    </row>
    <row r="40" spans="1:10" s="1" customFormat="1" x14ac:dyDescent="0.2">
      <c r="I40" s="19" t="s">
        <v>89</v>
      </c>
      <c r="J40" s="57">
        <f t="shared" si="0"/>
        <v>12.6</v>
      </c>
    </row>
    <row r="41" spans="1:10" s="1" customFormat="1" x14ac:dyDescent="0.2">
      <c r="I41" s="19" t="s">
        <v>56</v>
      </c>
      <c r="J41" s="57">
        <f>C4</f>
        <v>5.4</v>
      </c>
    </row>
    <row r="42" spans="1:10" s="1" customFormat="1" x14ac:dyDescent="0.2">
      <c r="I42" s="19" t="s">
        <v>90</v>
      </c>
      <c r="J42" s="57">
        <f t="shared" si="0"/>
        <v>11.5</v>
      </c>
    </row>
    <row r="43" spans="1:10" s="1" customFormat="1" x14ac:dyDescent="0.2">
      <c r="I43" s="19" t="s">
        <v>91</v>
      </c>
      <c r="J43" s="57">
        <f t="shared" si="0"/>
        <v>12.4</v>
      </c>
    </row>
    <row r="44" spans="1:10" s="1" customFormat="1" x14ac:dyDescent="0.2">
      <c r="I44" s="19" t="s">
        <v>92</v>
      </c>
      <c r="J44" s="57">
        <f t="shared" si="0"/>
        <v>10.4</v>
      </c>
    </row>
    <row r="45" spans="1:10" s="1" customFormat="1" x14ac:dyDescent="0.2">
      <c r="I45" s="19" t="s">
        <v>93</v>
      </c>
      <c r="J45" s="57">
        <f t="shared" si="0"/>
        <v>7.2</v>
      </c>
    </row>
    <row r="46" spans="1:10" s="1" customFormat="1" x14ac:dyDescent="0.2">
      <c r="I46" s="19" t="s">
        <v>94</v>
      </c>
      <c r="J46" s="57">
        <f t="shared" si="0"/>
        <v>6.5</v>
      </c>
    </row>
    <row r="47" spans="1:10" s="1" customFormat="1" x14ac:dyDescent="0.2">
      <c r="I47" s="19" t="s">
        <v>95</v>
      </c>
      <c r="J47" s="57">
        <f t="shared" si="0"/>
        <v>4.4000000000000004</v>
      </c>
    </row>
    <row r="48" spans="1:10" s="1" customFormat="1" x14ac:dyDescent="0.2">
      <c r="I48" s="19" t="s">
        <v>96</v>
      </c>
      <c r="J48" s="57">
        <f t="shared" si="0"/>
        <v>14.9</v>
      </c>
    </row>
    <row r="49" spans="1:14" s="1" customFormat="1" x14ac:dyDescent="0.2">
      <c r="I49" s="19" t="s">
        <v>97</v>
      </c>
      <c r="J49" s="57">
        <f t="shared" si="0"/>
        <v>4.2</v>
      </c>
    </row>
    <row r="50" spans="1:14" s="1" customFormat="1" x14ac:dyDescent="0.2">
      <c r="I50" s="170" t="s">
        <v>7</v>
      </c>
      <c r="J50" s="171">
        <f>C14</f>
        <v>11.6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M54"/>
  <sheetViews>
    <sheetView zoomScale="140" zoomScaleNormal="140" workbookViewId="0">
      <selection activeCell="F27" sqref="F27"/>
    </sheetView>
  </sheetViews>
  <sheetFormatPr baseColWidth="10" defaultRowHeight="12.75" x14ac:dyDescent="0.2"/>
  <cols>
    <col min="1" max="1" width="30.5703125" style="10" customWidth="1"/>
    <col min="2" max="2" width="15.7109375" style="10" customWidth="1"/>
    <col min="3" max="5" width="9.7109375" style="10" customWidth="1"/>
    <col min="6" max="6" width="21.5703125" style="10" customWidth="1"/>
    <col min="7" max="7" width="2.7109375" style="10" customWidth="1"/>
    <col min="8" max="8" width="20.140625" style="10" customWidth="1"/>
    <col min="9" max="9" width="13.7109375" style="10" customWidth="1"/>
    <col min="10" max="16384" width="11.42578125" style="10"/>
  </cols>
  <sheetData>
    <row r="1" spans="1:8" s="9" customFormat="1" ht="19.5" x14ac:dyDescent="0.3">
      <c r="A1" s="23" t="s">
        <v>166</v>
      </c>
      <c r="B1" s="8"/>
      <c r="C1" s="8"/>
      <c r="D1" s="8"/>
      <c r="E1" s="8"/>
      <c r="F1" s="8"/>
    </row>
    <row r="2" spans="1:8" s="1" customFormat="1" ht="30" customHeight="1" x14ac:dyDescent="0.2">
      <c r="A2" s="31" t="s">
        <v>122</v>
      </c>
    </row>
    <row r="3" spans="1:8" s="28" customFormat="1" ht="23.1" customHeight="1" x14ac:dyDescent="0.2">
      <c r="A3" s="80" t="s">
        <v>41</v>
      </c>
      <c r="B3" s="90" t="s">
        <v>138</v>
      </c>
      <c r="C3" s="62"/>
      <c r="D3" s="62"/>
      <c r="E3" s="62"/>
      <c r="F3" s="62"/>
    </row>
    <row r="4" spans="1:8" s="19" customFormat="1" ht="20.100000000000001" customHeight="1" x14ac:dyDescent="0.2">
      <c r="A4" s="95" t="s">
        <v>56</v>
      </c>
      <c r="B4" s="155">
        <v>10.6</v>
      </c>
      <c r="C4" s="121"/>
      <c r="D4" s="121"/>
      <c r="E4" s="121"/>
      <c r="F4" s="121"/>
    </row>
    <row r="5" spans="1:8" s="19" customFormat="1" ht="24" customHeight="1" x14ac:dyDescent="0.2">
      <c r="A5" s="18" t="s">
        <v>114</v>
      </c>
      <c r="B5" s="156">
        <v>10.4</v>
      </c>
      <c r="C5" s="122"/>
      <c r="D5" s="122"/>
      <c r="E5" s="122"/>
      <c r="F5" s="122"/>
    </row>
    <row r="6" spans="1:8" s="19" customFormat="1" ht="24" customHeight="1" x14ac:dyDescent="0.2">
      <c r="A6" s="18" t="s">
        <v>149</v>
      </c>
      <c r="B6" s="156">
        <v>10.5</v>
      </c>
      <c r="C6" s="122"/>
      <c r="D6" s="122"/>
      <c r="E6" s="122"/>
      <c r="F6" s="122"/>
    </row>
    <row r="7" spans="1:8" s="19" customFormat="1" ht="12" customHeight="1" x14ac:dyDescent="0.2">
      <c r="A7" s="18" t="s">
        <v>115</v>
      </c>
      <c r="B7" s="156">
        <v>9.9</v>
      </c>
      <c r="C7" s="122"/>
      <c r="D7" s="122"/>
      <c r="E7" s="122"/>
      <c r="F7" s="122"/>
    </row>
    <row r="8" spans="1:8" s="19" customFormat="1" ht="24" customHeight="1" x14ac:dyDescent="0.2">
      <c r="A8" s="18" t="s">
        <v>116</v>
      </c>
      <c r="B8" s="156">
        <v>10.1</v>
      </c>
      <c r="C8" s="122"/>
      <c r="D8" s="122"/>
      <c r="E8" s="122"/>
      <c r="F8" s="122"/>
    </row>
    <row r="9" spans="1:8" s="19" customFormat="1" ht="24" customHeight="1" x14ac:dyDescent="0.2">
      <c r="A9" s="18" t="s">
        <v>117</v>
      </c>
      <c r="B9" s="156">
        <v>11.4</v>
      </c>
      <c r="C9" s="122"/>
      <c r="D9" s="122"/>
      <c r="E9" s="122"/>
      <c r="F9" s="122"/>
    </row>
    <row r="10" spans="1:8" s="19" customFormat="1" ht="24" customHeight="1" x14ac:dyDescent="0.2">
      <c r="A10" s="18" t="s">
        <v>118</v>
      </c>
      <c r="B10" s="156">
        <v>11.1</v>
      </c>
      <c r="C10" s="122"/>
      <c r="D10" s="122"/>
      <c r="E10" s="122"/>
      <c r="F10" s="122"/>
    </row>
    <row r="11" spans="1:8" s="9" customFormat="1" ht="24.95" customHeight="1" x14ac:dyDescent="0.3">
      <c r="A11" s="23"/>
      <c r="B11" s="8"/>
      <c r="C11" s="8"/>
      <c r="D11" s="8"/>
      <c r="E11" s="8"/>
      <c r="F11" s="8"/>
    </row>
    <row r="12" spans="1:8" s="1" customFormat="1" ht="30" customHeight="1" x14ac:dyDescent="0.2">
      <c r="A12" s="69" t="s">
        <v>123</v>
      </c>
      <c r="B12" s="69"/>
      <c r="C12" s="69"/>
      <c r="D12" s="69"/>
      <c r="E12" s="69"/>
      <c r="F12" s="69"/>
      <c r="H12" s="19" t="s">
        <v>62</v>
      </c>
    </row>
    <row r="13" spans="1:8" s="19" customFormat="1" ht="24.95" customHeight="1" x14ac:dyDescent="0.2">
      <c r="A13" s="97" t="s">
        <v>63</v>
      </c>
      <c r="B13" s="90" t="s">
        <v>138</v>
      </c>
      <c r="C13" s="62"/>
      <c r="D13" s="62"/>
      <c r="E13" s="62"/>
      <c r="F13" s="62"/>
      <c r="H13" s="112" t="s">
        <v>98</v>
      </c>
    </row>
    <row r="14" spans="1:8" s="21" customFormat="1" ht="20.100000000000001" customHeight="1" x14ac:dyDescent="0.2">
      <c r="A14" s="98" t="s">
        <v>7</v>
      </c>
      <c r="B14" s="253">
        <v>4.9720000000000004</v>
      </c>
      <c r="C14" s="124"/>
      <c r="D14" s="124"/>
      <c r="E14" s="124"/>
      <c r="F14" s="124"/>
      <c r="H14" s="111"/>
    </row>
    <row r="15" spans="1:8" s="19" customFormat="1" ht="12" customHeight="1" x14ac:dyDescent="0.2">
      <c r="A15" s="100" t="s">
        <v>64</v>
      </c>
      <c r="B15" s="158">
        <v>4.0999999999999996</v>
      </c>
      <c r="C15" s="123"/>
      <c r="D15" s="107" t="s">
        <v>80</v>
      </c>
      <c r="E15" s="123"/>
      <c r="F15" s="123"/>
      <c r="H15" s="99"/>
    </row>
    <row r="16" spans="1:8" s="19" customFormat="1" ht="12" customHeight="1" x14ac:dyDescent="0.2">
      <c r="A16" s="101" t="s">
        <v>65</v>
      </c>
      <c r="B16" s="255">
        <v>3.1</v>
      </c>
      <c r="C16" s="123"/>
      <c r="D16" s="108"/>
      <c r="E16" s="123"/>
      <c r="F16" s="123"/>
    </row>
    <row r="17" spans="1:9" s="19" customFormat="1" ht="12" customHeight="1" x14ac:dyDescent="0.2">
      <c r="A17" s="101" t="s">
        <v>66</v>
      </c>
      <c r="B17" s="158">
        <v>6.6</v>
      </c>
      <c r="C17" s="123"/>
      <c r="D17" s="109" t="s">
        <v>81</v>
      </c>
      <c r="E17" s="123"/>
      <c r="F17" s="123"/>
    </row>
    <row r="18" spans="1:9" s="19" customFormat="1" ht="12" customHeight="1" x14ac:dyDescent="0.2">
      <c r="A18" s="101" t="s">
        <v>67</v>
      </c>
      <c r="B18" s="158">
        <v>10.7</v>
      </c>
      <c r="C18" s="123"/>
      <c r="D18" s="123"/>
      <c r="E18" s="123"/>
      <c r="F18" s="123"/>
    </row>
    <row r="19" spans="1:9" s="19" customFormat="1" ht="12" customHeight="1" x14ac:dyDescent="0.2">
      <c r="A19" s="101" t="s">
        <v>68</v>
      </c>
      <c r="B19" s="158">
        <v>4.3</v>
      </c>
      <c r="C19" s="123"/>
      <c r="D19" s="123"/>
      <c r="E19" s="123"/>
      <c r="F19" s="123"/>
    </row>
    <row r="20" spans="1:9" s="19" customFormat="1" ht="12" customHeight="1" x14ac:dyDescent="0.2">
      <c r="A20" s="101" t="s">
        <v>69</v>
      </c>
      <c r="B20" s="158">
        <v>4</v>
      </c>
      <c r="C20" s="123"/>
      <c r="D20" s="123"/>
      <c r="E20" s="123"/>
      <c r="F20" s="123"/>
    </row>
    <row r="21" spans="1:9" s="19" customFormat="1" ht="12" customHeight="1" x14ac:dyDescent="0.2">
      <c r="A21" s="101" t="s">
        <v>70</v>
      </c>
      <c r="B21" s="158">
        <v>4.4000000000000004</v>
      </c>
      <c r="C21" s="123"/>
      <c r="D21" s="123"/>
      <c r="E21" s="123"/>
      <c r="F21" s="123"/>
    </row>
    <row r="22" spans="1:9" s="19" customFormat="1" ht="12" customHeight="1" x14ac:dyDescent="0.2">
      <c r="A22" s="102" t="s">
        <v>71</v>
      </c>
      <c r="B22" s="159">
        <v>10.6</v>
      </c>
      <c r="C22" s="154"/>
      <c r="D22" s="154"/>
      <c r="E22" s="154"/>
      <c r="F22" s="154"/>
    </row>
    <row r="23" spans="1:9" s="19" customFormat="1" ht="12" customHeight="1" x14ac:dyDescent="0.2">
      <c r="A23" s="100" t="s">
        <v>72</v>
      </c>
      <c r="B23" s="158">
        <v>3.8</v>
      </c>
      <c r="C23" s="123"/>
      <c r="D23" s="123"/>
      <c r="E23" s="123"/>
      <c r="F23" s="123"/>
    </row>
    <row r="24" spans="1:9" s="19" customFormat="1" ht="12" customHeight="1" x14ac:dyDescent="0.2">
      <c r="A24" s="100" t="s">
        <v>73</v>
      </c>
      <c r="B24" s="158">
        <v>4.0999999999999996</v>
      </c>
      <c r="C24" s="123"/>
      <c r="D24" s="123"/>
      <c r="E24" s="123"/>
      <c r="F24" s="123"/>
    </row>
    <row r="25" spans="1:9" s="19" customFormat="1" ht="12" customHeight="1" x14ac:dyDescent="0.2">
      <c r="A25" s="100" t="s">
        <v>74</v>
      </c>
      <c r="B25" s="158">
        <v>4.2</v>
      </c>
      <c r="C25" s="123"/>
      <c r="D25" s="123"/>
      <c r="E25" s="123"/>
      <c r="F25" s="123"/>
    </row>
    <row r="26" spans="1:9" s="19" customFormat="1" ht="12" customHeight="1" x14ac:dyDescent="0.2">
      <c r="A26" s="101" t="s">
        <v>75</v>
      </c>
      <c r="B26" s="158">
        <v>6.2</v>
      </c>
      <c r="C26" s="123"/>
      <c r="D26" s="123"/>
      <c r="E26" s="123"/>
      <c r="F26" s="123"/>
    </row>
    <row r="27" spans="1:9" s="19" customFormat="1" ht="12" customHeight="1" x14ac:dyDescent="0.2">
      <c r="A27" s="101" t="s">
        <v>76</v>
      </c>
      <c r="B27" s="158">
        <v>9</v>
      </c>
      <c r="C27" s="123"/>
      <c r="D27" s="123"/>
      <c r="E27" s="123"/>
      <c r="F27" s="123"/>
    </row>
    <row r="28" spans="1:9" s="19" customFormat="1" ht="12" customHeight="1" x14ac:dyDescent="0.2">
      <c r="A28" s="100" t="s">
        <v>77</v>
      </c>
      <c r="B28" s="256">
        <v>11.2</v>
      </c>
      <c r="C28" s="123"/>
      <c r="D28" s="123"/>
      <c r="E28" s="123"/>
      <c r="F28" s="123"/>
    </row>
    <row r="29" spans="1:9" s="19" customFormat="1" ht="12" customHeight="1" x14ac:dyDescent="0.2">
      <c r="A29" s="100" t="s">
        <v>78</v>
      </c>
      <c r="B29" s="158">
        <v>3.4</v>
      </c>
      <c r="C29" s="123"/>
      <c r="D29" s="123"/>
      <c r="E29" s="123"/>
      <c r="F29" s="123"/>
    </row>
    <row r="30" spans="1:9" s="19" customFormat="1" ht="12" customHeight="1" x14ac:dyDescent="0.2">
      <c r="A30" s="101" t="s">
        <v>79</v>
      </c>
      <c r="B30" s="158">
        <v>9.4</v>
      </c>
      <c r="C30" s="123"/>
      <c r="D30" s="123"/>
      <c r="E30" s="123"/>
      <c r="F30" s="123"/>
    </row>
    <row r="31" spans="1:9" s="19" customFormat="1" ht="11.25" x14ac:dyDescent="0.2">
      <c r="A31" s="103"/>
    </row>
    <row r="32" spans="1:9" s="1" customFormat="1" ht="12" customHeight="1" x14ac:dyDescent="0.2">
      <c r="H32" s="229" t="s">
        <v>173</v>
      </c>
      <c r="I32" s="19"/>
    </row>
    <row r="33" spans="1:9" s="1" customFormat="1" ht="11.45" customHeight="1" x14ac:dyDescent="0.2">
      <c r="A33" s="39"/>
      <c r="H33" s="28" t="s">
        <v>82</v>
      </c>
      <c r="I33" s="110" t="s">
        <v>154</v>
      </c>
    </row>
    <row r="34" spans="1:9" s="1" customFormat="1" ht="11.45" customHeight="1" x14ac:dyDescent="0.2">
      <c r="A34" s="39"/>
      <c r="H34" s="19" t="s">
        <v>83</v>
      </c>
      <c r="I34" s="55">
        <f>B15</f>
        <v>4.0999999999999996</v>
      </c>
    </row>
    <row r="35" spans="1:9" s="1" customFormat="1" x14ac:dyDescent="0.2">
      <c r="H35" s="19" t="s">
        <v>84</v>
      </c>
      <c r="I35" s="55">
        <f t="shared" ref="I35:I49" si="0">B16</f>
        <v>3.1</v>
      </c>
    </row>
    <row r="36" spans="1:9" s="1" customFormat="1" x14ac:dyDescent="0.2">
      <c r="H36" s="19" t="s">
        <v>85</v>
      </c>
      <c r="I36" s="55">
        <f t="shared" si="0"/>
        <v>6.6</v>
      </c>
    </row>
    <row r="37" spans="1:9" s="1" customFormat="1" x14ac:dyDescent="0.2">
      <c r="H37" s="19" t="s">
        <v>86</v>
      </c>
      <c r="I37" s="55">
        <f t="shared" si="0"/>
        <v>10.7</v>
      </c>
    </row>
    <row r="38" spans="1:9" s="1" customFormat="1" x14ac:dyDescent="0.2">
      <c r="H38" s="19" t="s">
        <v>87</v>
      </c>
      <c r="I38" s="55">
        <f t="shared" si="0"/>
        <v>4.3</v>
      </c>
    </row>
    <row r="39" spans="1:9" s="1" customFormat="1" x14ac:dyDescent="0.2">
      <c r="H39" s="19" t="s">
        <v>88</v>
      </c>
      <c r="I39" s="55">
        <f t="shared" si="0"/>
        <v>4</v>
      </c>
    </row>
    <row r="40" spans="1:9" s="1" customFormat="1" x14ac:dyDescent="0.2">
      <c r="H40" s="19" t="s">
        <v>89</v>
      </c>
      <c r="I40" s="55">
        <f t="shared" si="0"/>
        <v>4.4000000000000004</v>
      </c>
    </row>
    <row r="41" spans="1:9" s="1" customFormat="1" x14ac:dyDescent="0.2">
      <c r="H41" s="19" t="s">
        <v>56</v>
      </c>
      <c r="I41" s="55">
        <f>B4</f>
        <v>10.6</v>
      </c>
    </row>
    <row r="42" spans="1:9" s="1" customFormat="1" x14ac:dyDescent="0.2">
      <c r="H42" s="19" t="s">
        <v>90</v>
      </c>
      <c r="I42" s="55">
        <f t="shared" si="0"/>
        <v>3.8</v>
      </c>
    </row>
    <row r="43" spans="1:9" s="1" customFormat="1" x14ac:dyDescent="0.2">
      <c r="H43" s="19" t="s">
        <v>91</v>
      </c>
      <c r="I43" s="55">
        <f t="shared" si="0"/>
        <v>4.0999999999999996</v>
      </c>
    </row>
    <row r="44" spans="1:9" s="1" customFormat="1" x14ac:dyDescent="0.2">
      <c r="H44" s="19" t="s">
        <v>92</v>
      </c>
      <c r="I44" s="55">
        <f t="shared" si="0"/>
        <v>4.2</v>
      </c>
    </row>
    <row r="45" spans="1:9" s="1" customFormat="1" x14ac:dyDescent="0.2">
      <c r="H45" s="19" t="s">
        <v>93</v>
      </c>
      <c r="I45" s="55">
        <f t="shared" si="0"/>
        <v>6.2</v>
      </c>
    </row>
    <row r="46" spans="1:9" s="1" customFormat="1" x14ac:dyDescent="0.2">
      <c r="H46" s="19" t="s">
        <v>94</v>
      </c>
      <c r="I46" s="55">
        <f t="shared" si="0"/>
        <v>9</v>
      </c>
    </row>
    <row r="47" spans="1:9" s="1" customFormat="1" x14ac:dyDescent="0.2">
      <c r="H47" s="19" t="s">
        <v>95</v>
      </c>
      <c r="I47" s="55">
        <f t="shared" si="0"/>
        <v>11.2</v>
      </c>
    </row>
    <row r="48" spans="1:9" s="1" customFormat="1" x14ac:dyDescent="0.2">
      <c r="H48" s="19" t="s">
        <v>96</v>
      </c>
      <c r="I48" s="55">
        <f t="shared" si="0"/>
        <v>3.4</v>
      </c>
    </row>
    <row r="49" spans="1:13" s="1" customFormat="1" x14ac:dyDescent="0.2">
      <c r="H49" s="19" t="s">
        <v>97</v>
      </c>
      <c r="I49" s="55">
        <f t="shared" si="0"/>
        <v>9.4</v>
      </c>
    </row>
    <row r="50" spans="1:13" s="1" customFormat="1" x14ac:dyDescent="0.2">
      <c r="H50" s="170" t="s">
        <v>7</v>
      </c>
      <c r="I50" s="254">
        <f>B14</f>
        <v>4.9720000000000004</v>
      </c>
    </row>
    <row r="51" spans="1:13" s="1" customFormat="1" x14ac:dyDescent="0.2">
      <c r="H51" s="19"/>
      <c r="I51" s="55"/>
    </row>
    <row r="52" spans="1:13" s="1" customFormat="1" x14ac:dyDescent="0.2"/>
    <row r="53" spans="1:13" s="1" customFormat="1" x14ac:dyDescent="0.2">
      <c r="H53" s="10"/>
      <c r="I53" s="10"/>
      <c r="J53" s="10"/>
      <c r="K53" s="10"/>
      <c r="L53" s="10"/>
      <c r="M53" s="10"/>
    </row>
    <row r="54" spans="1:13" x14ac:dyDescent="0.2">
      <c r="A54" s="1"/>
      <c r="B54" s="1"/>
      <c r="C54" s="1"/>
      <c r="D54" s="1"/>
      <c r="E54" s="1"/>
      <c r="F54" s="1"/>
    </row>
  </sheetData>
  <hyperlinks>
    <hyperlink ref="H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3:A49"/>
  <sheetViews>
    <sheetView zoomScale="140" zoomScaleNormal="140" workbookViewId="0"/>
  </sheetViews>
  <sheetFormatPr baseColWidth="10" defaultRowHeight="15.75" x14ac:dyDescent="0.25"/>
  <cols>
    <col min="1" max="1" width="45.7109375" style="232" customWidth="1"/>
    <col min="2" max="2" width="50.140625" style="232" customWidth="1"/>
    <col min="3" max="16384" width="11.42578125" style="232"/>
  </cols>
  <sheetData>
    <row r="43" spans="1:1" x14ac:dyDescent="0.25">
      <c r="A43" s="233" t="s">
        <v>217</v>
      </c>
    </row>
    <row r="44" spans="1:1" x14ac:dyDescent="0.25">
      <c r="A44" s="233" t="s">
        <v>218</v>
      </c>
    </row>
    <row r="45" spans="1:1" x14ac:dyDescent="0.25">
      <c r="A45" s="233" t="s">
        <v>219</v>
      </c>
    </row>
    <row r="46" spans="1:1" x14ac:dyDescent="0.25">
      <c r="A46" s="233" t="s">
        <v>220</v>
      </c>
    </row>
    <row r="47" spans="1:1" x14ac:dyDescent="0.25">
      <c r="A47" s="233" t="s">
        <v>221</v>
      </c>
    </row>
    <row r="48" spans="1:1" x14ac:dyDescent="0.25">
      <c r="A48" s="233" t="s">
        <v>222</v>
      </c>
    </row>
    <row r="49" spans="1:1" x14ac:dyDescent="0.25">
      <c r="A49" s="23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rowBreaks count="1" manualBreakCount="1">
    <brk id="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B72"/>
  <sheetViews>
    <sheetView zoomScale="140" zoomScaleNormal="140" workbookViewId="0"/>
  </sheetViews>
  <sheetFormatPr baseColWidth="10" defaultRowHeight="12.75" x14ac:dyDescent="0.2"/>
  <cols>
    <col min="1" max="1" width="12.7109375" style="1" customWidth="1"/>
    <col min="2" max="7" width="8.28515625" style="1" customWidth="1"/>
    <col min="8" max="11" width="8.7109375" style="1" customWidth="1"/>
    <col min="12" max="12" width="2.7109375" style="1" customWidth="1"/>
    <col min="13" max="13" width="26.85546875" style="19" customWidth="1"/>
    <col min="14" max="17" width="8.28515625" style="19" customWidth="1"/>
    <col min="18" max="28" width="11.42578125" style="19"/>
    <col min="29" max="16384" width="11.42578125" style="1"/>
  </cols>
  <sheetData>
    <row r="1" spans="1:28" s="9" customFormat="1" ht="19.5" x14ac:dyDescent="0.3">
      <c r="A1" s="23" t="s">
        <v>29</v>
      </c>
      <c r="B1" s="8"/>
      <c r="C1" s="8"/>
      <c r="D1" s="8"/>
      <c r="E1" s="8"/>
      <c r="F1" s="8"/>
      <c r="G1" s="8"/>
      <c r="H1" s="8"/>
      <c r="I1" s="8"/>
      <c r="J1" s="8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30" customHeight="1" x14ac:dyDescent="0.2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</row>
    <row r="3" spans="1:28" ht="50.1" customHeight="1" x14ac:dyDescent="0.2">
      <c r="A3" s="80" t="s">
        <v>0</v>
      </c>
      <c r="B3" s="81" t="s">
        <v>30</v>
      </c>
      <c r="C3" s="81" t="s">
        <v>31</v>
      </c>
      <c r="D3" s="81" t="s">
        <v>32</v>
      </c>
      <c r="E3" s="81" t="s">
        <v>33</v>
      </c>
      <c r="F3" s="81" t="s">
        <v>34</v>
      </c>
      <c r="G3" s="81" t="s">
        <v>35</v>
      </c>
      <c r="H3" s="81" t="s">
        <v>36</v>
      </c>
      <c r="I3" s="81" t="s">
        <v>37</v>
      </c>
      <c r="J3" s="81" t="s">
        <v>38</v>
      </c>
      <c r="K3" s="83" t="s">
        <v>163</v>
      </c>
    </row>
    <row r="4" spans="1:28" s="2" customFormat="1" ht="24" customHeight="1" x14ac:dyDescent="0.2">
      <c r="A4" s="17" t="s">
        <v>2</v>
      </c>
      <c r="B4" s="84">
        <v>976219</v>
      </c>
      <c r="C4" s="84">
        <v>980263</v>
      </c>
      <c r="D4" s="84">
        <v>1083248</v>
      </c>
      <c r="E4" s="84">
        <v>971587</v>
      </c>
      <c r="F4" s="84">
        <v>990181</v>
      </c>
      <c r="G4" s="84">
        <v>865709</v>
      </c>
      <c r="H4" s="84">
        <v>865744</v>
      </c>
      <c r="I4" s="84">
        <v>926845</v>
      </c>
      <c r="J4" s="84">
        <v>918086</v>
      </c>
      <c r="K4" s="84">
        <v>1017703</v>
      </c>
      <c r="L4" s="1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s="2" customFormat="1" ht="12.95" customHeight="1" x14ac:dyDescent="0.2">
      <c r="A5" s="63" t="s">
        <v>25</v>
      </c>
      <c r="B5" s="85">
        <v>300398</v>
      </c>
      <c r="C5" s="85">
        <v>293742</v>
      </c>
      <c r="D5" s="85">
        <v>399015</v>
      </c>
      <c r="E5" s="85">
        <v>411575</v>
      </c>
      <c r="F5" s="85">
        <v>326130</v>
      </c>
      <c r="G5" s="85">
        <v>161414</v>
      </c>
      <c r="H5" s="85">
        <v>165660</v>
      </c>
      <c r="I5" s="85">
        <v>161437</v>
      </c>
      <c r="J5" s="85">
        <v>261408</v>
      </c>
      <c r="K5" s="85">
        <v>179542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s="2" customFormat="1" ht="12.95" customHeight="1" x14ac:dyDescent="0.2">
      <c r="A6" s="63" t="s">
        <v>24</v>
      </c>
      <c r="B6" s="85" t="s">
        <v>1</v>
      </c>
      <c r="C6" s="85" t="s">
        <v>1</v>
      </c>
      <c r="D6" s="85" t="s">
        <v>1</v>
      </c>
      <c r="E6" s="85" t="s">
        <v>1</v>
      </c>
      <c r="F6" s="85" t="s">
        <v>1</v>
      </c>
      <c r="G6" s="85" t="s">
        <v>1</v>
      </c>
      <c r="H6" s="85" t="s">
        <v>1</v>
      </c>
      <c r="I6" s="85">
        <v>168456</v>
      </c>
      <c r="J6" s="85">
        <v>169977</v>
      </c>
      <c r="K6" s="85">
        <v>376837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2" customFormat="1" ht="12.95" customHeight="1" x14ac:dyDescent="0.2">
      <c r="A7" s="63" t="s">
        <v>18</v>
      </c>
      <c r="B7" s="85">
        <v>424217</v>
      </c>
      <c r="C7" s="85">
        <v>394665</v>
      </c>
      <c r="D7" s="85">
        <v>345883</v>
      </c>
      <c r="E7" s="85">
        <v>306162</v>
      </c>
      <c r="F7" s="85">
        <v>316169</v>
      </c>
      <c r="G7" s="85">
        <v>301823</v>
      </c>
      <c r="H7" s="85">
        <v>384607</v>
      </c>
      <c r="I7" s="85">
        <v>316662</v>
      </c>
      <c r="J7" s="85">
        <v>180669</v>
      </c>
      <c r="K7" s="85">
        <v>205788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s="2" customFormat="1" ht="12.95" customHeight="1" x14ac:dyDescent="0.2">
      <c r="A8" s="63" t="s">
        <v>176</v>
      </c>
      <c r="B8" s="85">
        <v>138264</v>
      </c>
      <c r="C8" s="85">
        <v>239040</v>
      </c>
      <c r="D8" s="85">
        <v>268362</v>
      </c>
      <c r="E8" s="85">
        <v>159292</v>
      </c>
      <c r="F8" s="85">
        <v>231205</v>
      </c>
      <c r="G8" s="85">
        <v>255411</v>
      </c>
      <c r="H8" s="85">
        <v>204479</v>
      </c>
      <c r="I8" s="85">
        <v>171130</v>
      </c>
      <c r="J8" s="85">
        <v>116033</v>
      </c>
      <c r="K8" s="85">
        <v>144779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s="2" customFormat="1" ht="12.95" customHeight="1" x14ac:dyDescent="0.2">
      <c r="A9" s="63" t="s">
        <v>39</v>
      </c>
      <c r="B9" s="85">
        <v>99356</v>
      </c>
      <c r="C9" s="85">
        <v>25585</v>
      </c>
      <c r="D9" s="85">
        <v>19939</v>
      </c>
      <c r="E9" s="85">
        <v>46988</v>
      </c>
      <c r="F9" s="85">
        <v>42840</v>
      </c>
      <c r="G9" s="85">
        <v>61469</v>
      </c>
      <c r="H9" s="85">
        <v>11891</v>
      </c>
      <c r="I9" s="85">
        <v>43899</v>
      </c>
      <c r="J9" s="85">
        <v>66328</v>
      </c>
      <c r="K9" s="85">
        <v>29338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s="2" customFormat="1" ht="12.95" customHeight="1" x14ac:dyDescent="0.2">
      <c r="A10" s="63" t="s">
        <v>40</v>
      </c>
      <c r="B10" s="85">
        <v>6574</v>
      </c>
      <c r="C10" s="85">
        <v>12492</v>
      </c>
      <c r="D10" s="85">
        <v>23969</v>
      </c>
      <c r="E10" s="85">
        <v>30804</v>
      </c>
      <c r="F10" s="85">
        <v>34904</v>
      </c>
      <c r="G10" s="85">
        <v>46826</v>
      </c>
      <c r="H10" s="85">
        <v>33232</v>
      </c>
      <c r="I10" s="85">
        <v>33746</v>
      </c>
      <c r="J10" s="85">
        <v>62664</v>
      </c>
      <c r="K10" s="85">
        <v>36896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s="2" customFormat="1" ht="12.95" customHeight="1" x14ac:dyDescent="0.2">
      <c r="A11" s="63" t="s">
        <v>19</v>
      </c>
      <c r="B11" s="85" t="s">
        <v>1</v>
      </c>
      <c r="C11" s="85" t="s">
        <v>1</v>
      </c>
      <c r="D11" s="85" t="s">
        <v>1</v>
      </c>
      <c r="E11" s="85" t="s">
        <v>1</v>
      </c>
      <c r="F11" s="85" t="s">
        <v>1</v>
      </c>
      <c r="G11" s="85" t="s">
        <v>1</v>
      </c>
      <c r="H11" s="85" t="s">
        <v>1</v>
      </c>
      <c r="I11" s="85" t="s">
        <v>1</v>
      </c>
      <c r="J11" s="85" t="s">
        <v>1</v>
      </c>
      <c r="K11" s="85" t="s">
        <v>275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s="2" customFormat="1" ht="12.95" customHeight="1" x14ac:dyDescent="0.2">
      <c r="A12" s="63" t="s">
        <v>20</v>
      </c>
      <c r="B12" s="85">
        <f>B4-SUM(B5:B11)</f>
        <v>7410</v>
      </c>
      <c r="C12" s="85">
        <f>C4-SUM(C5:C11)</f>
        <v>14739</v>
      </c>
      <c r="D12" s="85">
        <f t="shared" ref="D12:J12" si="0">D4-SUM(D5:D11)</f>
        <v>26080</v>
      </c>
      <c r="E12" s="85">
        <f t="shared" si="0"/>
        <v>16766</v>
      </c>
      <c r="F12" s="85">
        <f t="shared" si="0"/>
        <v>38933</v>
      </c>
      <c r="G12" s="85">
        <f t="shared" si="0"/>
        <v>38766</v>
      </c>
      <c r="H12" s="85">
        <f t="shared" si="0"/>
        <v>65875</v>
      </c>
      <c r="I12" s="85">
        <f t="shared" si="0"/>
        <v>31515</v>
      </c>
      <c r="J12" s="85">
        <f t="shared" si="0"/>
        <v>61007</v>
      </c>
      <c r="K12" s="85">
        <f>K4-SUM(K5:K11)</f>
        <v>44523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23.1" customHeight="1" x14ac:dyDescent="0.2">
      <c r="A13" s="19"/>
      <c r="B13" s="86"/>
      <c r="C13" s="86"/>
      <c r="D13" s="86"/>
      <c r="E13" s="86"/>
      <c r="F13" s="86"/>
      <c r="G13" s="86"/>
      <c r="H13" s="86"/>
      <c r="I13" s="86"/>
      <c r="J13" s="86"/>
      <c r="K13" s="20"/>
      <c r="L13" s="11"/>
      <c r="M13" s="20"/>
    </row>
    <row r="14" spans="1:28" ht="30" customHeight="1" x14ac:dyDescent="0.2">
      <c r="A14" s="69" t="s">
        <v>127</v>
      </c>
      <c r="B14" s="3"/>
      <c r="C14" s="4"/>
      <c r="D14" s="3"/>
      <c r="E14" s="4"/>
      <c r="F14" s="3"/>
      <c r="G14" s="3"/>
      <c r="H14" s="3"/>
      <c r="I14" s="3"/>
      <c r="J14" s="4"/>
      <c r="K14" s="13"/>
      <c r="L14" s="12"/>
    </row>
    <row r="15" spans="1:28" ht="50.1" customHeight="1" x14ac:dyDescent="0.2">
      <c r="A15" s="80" t="s">
        <v>0</v>
      </c>
      <c r="B15" s="81" t="s">
        <v>30</v>
      </c>
      <c r="C15" s="81" t="s">
        <v>31</v>
      </c>
      <c r="D15" s="81" t="s">
        <v>32</v>
      </c>
      <c r="E15" s="81" t="s">
        <v>33</v>
      </c>
      <c r="F15" s="81" t="s">
        <v>34</v>
      </c>
      <c r="G15" s="81" t="s">
        <v>35</v>
      </c>
      <c r="H15" s="81" t="s">
        <v>36</v>
      </c>
      <c r="I15" s="81" t="s">
        <v>37</v>
      </c>
      <c r="J15" s="81" t="s">
        <v>38</v>
      </c>
      <c r="K15" s="83" t="s">
        <v>163</v>
      </c>
    </row>
    <row r="16" spans="1:28" s="2" customFormat="1" ht="24" customHeight="1" x14ac:dyDescent="0.2">
      <c r="A16" s="17" t="s">
        <v>2</v>
      </c>
      <c r="B16" s="88">
        <v>100</v>
      </c>
      <c r="C16" s="88">
        <v>100</v>
      </c>
      <c r="D16" s="88">
        <v>100</v>
      </c>
      <c r="E16" s="88">
        <v>100</v>
      </c>
      <c r="F16" s="88">
        <v>100</v>
      </c>
      <c r="G16" s="88">
        <v>100</v>
      </c>
      <c r="H16" s="88">
        <v>100</v>
      </c>
      <c r="I16" s="88">
        <v>100</v>
      </c>
      <c r="J16" s="88">
        <v>100</v>
      </c>
      <c r="K16" s="89">
        <v>100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s="2" customFormat="1" ht="12.95" customHeight="1" x14ac:dyDescent="0.2">
      <c r="A17" s="63" t="s">
        <v>25</v>
      </c>
      <c r="B17" s="87">
        <v>30.8</v>
      </c>
      <c r="C17" s="87">
        <v>30</v>
      </c>
      <c r="D17" s="87">
        <v>36.799999999999997</v>
      </c>
      <c r="E17" s="87">
        <v>42.4</v>
      </c>
      <c r="F17" s="87">
        <v>32.9</v>
      </c>
      <c r="G17" s="87">
        <v>18.600000000000001</v>
      </c>
      <c r="H17" s="87">
        <v>19.100000000000001</v>
      </c>
      <c r="I17" s="87">
        <v>17.399999999999999</v>
      </c>
      <c r="J17" s="87">
        <v>28.5</v>
      </c>
      <c r="K17" s="87">
        <v>17.600000000000001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s="2" customFormat="1" ht="12.95" customHeight="1" x14ac:dyDescent="0.2">
      <c r="A18" s="63" t="s">
        <v>24</v>
      </c>
      <c r="B18" s="87" t="s">
        <v>1</v>
      </c>
      <c r="C18" s="87" t="s">
        <v>1</v>
      </c>
      <c r="D18" s="87" t="s">
        <v>1</v>
      </c>
      <c r="E18" s="87" t="s">
        <v>1</v>
      </c>
      <c r="F18" s="87" t="s">
        <v>1</v>
      </c>
      <c r="G18" s="87" t="s">
        <v>1</v>
      </c>
      <c r="H18" s="87" t="s">
        <v>1</v>
      </c>
      <c r="I18" s="87">
        <v>18.2</v>
      </c>
      <c r="J18" s="87">
        <v>18.5</v>
      </c>
      <c r="K18" s="87">
        <v>37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s="2" customFormat="1" ht="12.95" customHeight="1" x14ac:dyDescent="0.2">
      <c r="A19" s="63" t="s">
        <v>18</v>
      </c>
      <c r="B19" s="87">
        <v>43.5</v>
      </c>
      <c r="C19" s="87">
        <v>40.299999999999997</v>
      </c>
      <c r="D19" s="87">
        <v>31.9</v>
      </c>
      <c r="E19" s="87">
        <v>31.5</v>
      </c>
      <c r="F19" s="87">
        <v>31.9</v>
      </c>
      <c r="G19" s="87">
        <v>34.9</v>
      </c>
      <c r="H19" s="87">
        <v>44.4</v>
      </c>
      <c r="I19" s="87">
        <v>34.200000000000003</v>
      </c>
      <c r="J19" s="87">
        <v>19.7</v>
      </c>
      <c r="K19" s="87">
        <v>20.2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s="2" customFormat="1" ht="12.95" customHeight="1" x14ac:dyDescent="0.2">
      <c r="A20" s="63" t="s">
        <v>176</v>
      </c>
      <c r="B20" s="87">
        <v>14.2</v>
      </c>
      <c r="C20" s="87">
        <v>24.4</v>
      </c>
      <c r="D20" s="87">
        <v>24.8</v>
      </c>
      <c r="E20" s="87">
        <v>16.399999999999999</v>
      </c>
      <c r="F20" s="87">
        <v>23.3</v>
      </c>
      <c r="G20" s="87">
        <v>29.5</v>
      </c>
      <c r="H20" s="87">
        <v>23.6</v>
      </c>
      <c r="I20" s="87">
        <v>18.5</v>
      </c>
      <c r="J20" s="87">
        <v>12.6</v>
      </c>
      <c r="K20" s="87">
        <v>14.2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s="2" customFormat="1" ht="12.95" customHeight="1" x14ac:dyDescent="0.2">
      <c r="A21" s="63" t="s">
        <v>39</v>
      </c>
      <c r="B21" s="87">
        <v>10.199999999999999</v>
      </c>
      <c r="C21" s="87">
        <v>2.6</v>
      </c>
      <c r="D21" s="87">
        <v>1.8</v>
      </c>
      <c r="E21" s="87">
        <v>4.8</v>
      </c>
      <c r="F21" s="87">
        <v>4.3</v>
      </c>
      <c r="G21" s="87">
        <v>7.1</v>
      </c>
      <c r="H21" s="87">
        <v>1.4</v>
      </c>
      <c r="I21" s="87">
        <v>4.7</v>
      </c>
      <c r="J21" s="87">
        <v>7.2</v>
      </c>
      <c r="K21" s="87">
        <v>2.9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s="2" customFormat="1" ht="12.95" customHeight="1" x14ac:dyDescent="0.2">
      <c r="A22" s="63" t="s">
        <v>40</v>
      </c>
      <c r="B22" s="87">
        <v>0.7</v>
      </c>
      <c r="C22" s="87">
        <v>1.3</v>
      </c>
      <c r="D22" s="87">
        <v>2.2000000000000002</v>
      </c>
      <c r="E22" s="87">
        <v>3.2</v>
      </c>
      <c r="F22" s="87">
        <v>3.5</v>
      </c>
      <c r="G22" s="87">
        <v>5.4</v>
      </c>
      <c r="H22" s="87">
        <v>3.8</v>
      </c>
      <c r="I22" s="87">
        <v>3.6</v>
      </c>
      <c r="J22" s="87">
        <v>6.8</v>
      </c>
      <c r="K22" s="87">
        <v>3.6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s="2" customFormat="1" ht="12.95" customHeight="1" x14ac:dyDescent="0.2">
      <c r="A23" s="63" t="s">
        <v>19</v>
      </c>
      <c r="B23" s="87" t="s">
        <v>1</v>
      </c>
      <c r="C23" s="87" t="s">
        <v>1</v>
      </c>
      <c r="D23" s="87" t="s">
        <v>1</v>
      </c>
      <c r="E23" s="87" t="s">
        <v>1</v>
      </c>
      <c r="F23" s="87" t="s">
        <v>1</v>
      </c>
      <c r="G23" s="87" t="s">
        <v>1</v>
      </c>
      <c r="H23" s="87" t="s">
        <v>1</v>
      </c>
      <c r="I23" s="87" t="s">
        <v>1</v>
      </c>
      <c r="J23" s="87" t="s">
        <v>1</v>
      </c>
      <c r="K23" s="87" t="s">
        <v>275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s="2" customFormat="1" ht="12.95" customHeight="1" x14ac:dyDescent="0.2">
      <c r="A24" s="63" t="s">
        <v>20</v>
      </c>
      <c r="B24" s="87">
        <v>0.75724129111619254</v>
      </c>
      <c r="C24" s="87">
        <v>1.5035760811129257</v>
      </c>
      <c r="D24" s="87">
        <v>2.4075742581569504</v>
      </c>
      <c r="E24" s="87">
        <v>1.7256303346998261</v>
      </c>
      <c r="F24" s="87">
        <v>3.9319073987483097</v>
      </c>
      <c r="G24" s="87">
        <v>4.4779481326866186</v>
      </c>
      <c r="H24" s="87">
        <v>7.6090622632094469</v>
      </c>
      <c r="I24" s="87">
        <v>3.4002449168954896</v>
      </c>
      <c r="J24" s="87">
        <v>6.6450201832943758</v>
      </c>
      <c r="K24" s="87">
        <f>K16-SUM(K17:K23)</f>
        <v>4.5</v>
      </c>
      <c r="L24" s="16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s="2" customFormat="1" ht="23.1" customHeight="1" x14ac:dyDescent="0.2">
      <c r="A25" s="263" t="s">
        <v>233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s="2" customFormat="1" ht="30" customHeight="1" x14ac:dyDescent="0.2">
      <c r="A26" s="22"/>
      <c r="B26" s="14"/>
      <c r="C26" s="14"/>
      <c r="D26" s="14"/>
      <c r="E26" s="14"/>
      <c r="F26" s="14"/>
      <c r="G26" s="14"/>
      <c r="H26" s="14"/>
      <c r="I26" s="14"/>
      <c r="J26" s="14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28" ht="12.75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M27" s="229" t="s">
        <v>227</v>
      </c>
    </row>
    <row r="28" spans="1:28" ht="12.75" customHeight="1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M28" s="28" t="s">
        <v>21</v>
      </c>
      <c r="N28" s="116" t="s">
        <v>18</v>
      </c>
      <c r="O28" s="117" t="s">
        <v>25</v>
      </c>
      <c r="P28" s="117" t="s">
        <v>177</v>
      </c>
      <c r="Q28" s="117" t="s">
        <v>24</v>
      </c>
    </row>
    <row r="29" spans="1:28" ht="12.75" customHeight="1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M29" s="44">
        <v>1990</v>
      </c>
      <c r="N29" s="117">
        <v>8</v>
      </c>
      <c r="O29" s="117">
        <v>1</v>
      </c>
      <c r="P29" s="117">
        <v>0</v>
      </c>
      <c r="Q29" s="117" t="s">
        <v>1</v>
      </c>
    </row>
    <row r="30" spans="1:28" ht="12.75" customHeigh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M30" s="44">
        <v>1994</v>
      </c>
      <c r="N30" s="117">
        <v>7</v>
      </c>
      <c r="O30" s="117">
        <v>2</v>
      </c>
      <c r="P30" s="117">
        <v>0</v>
      </c>
      <c r="Q30" s="117" t="s">
        <v>1</v>
      </c>
    </row>
    <row r="31" spans="1:28" ht="12.75" customHeight="1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M31" s="44">
        <v>1998</v>
      </c>
      <c r="N31" s="117">
        <v>2</v>
      </c>
      <c r="O31" s="117">
        <v>7</v>
      </c>
      <c r="P31" s="117">
        <v>0</v>
      </c>
      <c r="Q31" s="117" t="s">
        <v>1</v>
      </c>
    </row>
    <row r="32" spans="1:28" ht="12.75" customHeight="1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M32" s="44">
        <v>2002</v>
      </c>
      <c r="N32" s="117">
        <v>2</v>
      </c>
      <c r="O32" s="117">
        <v>5</v>
      </c>
      <c r="P32" s="117">
        <v>0</v>
      </c>
      <c r="Q32" s="117" t="s">
        <v>1</v>
      </c>
    </row>
    <row r="33" spans="1:17" ht="12.75" customHeight="1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M33" s="44">
        <v>2005</v>
      </c>
      <c r="N33" s="117">
        <v>3</v>
      </c>
      <c r="O33" s="117">
        <v>4</v>
      </c>
      <c r="P33" s="117">
        <v>0</v>
      </c>
      <c r="Q33" s="117" t="s">
        <v>1</v>
      </c>
    </row>
    <row r="34" spans="1:17" ht="12.75" customHeight="1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M34" s="44">
        <v>2009</v>
      </c>
      <c r="N34" s="117">
        <v>6</v>
      </c>
      <c r="O34" s="117">
        <v>0</v>
      </c>
      <c r="P34" s="117">
        <v>1</v>
      </c>
      <c r="Q34" s="117" t="s">
        <v>1</v>
      </c>
    </row>
    <row r="35" spans="1:17" ht="12.75" customHeight="1" x14ac:dyDescent="0.2">
      <c r="A35" s="69"/>
      <c r="B35" s="69"/>
      <c r="C35" s="69"/>
      <c r="D35" s="69"/>
      <c r="E35" s="69"/>
      <c r="F35" s="69"/>
      <c r="G35" s="69"/>
      <c r="H35" s="69"/>
      <c r="I35" s="69"/>
      <c r="J35" s="69"/>
      <c r="M35" s="44">
        <v>2013</v>
      </c>
      <c r="N35" s="117">
        <v>6</v>
      </c>
      <c r="O35" s="117">
        <v>0</v>
      </c>
      <c r="P35" s="117">
        <v>0</v>
      </c>
      <c r="Q35" s="117" t="s">
        <v>1</v>
      </c>
    </row>
    <row r="36" spans="1:17" ht="12.75" customHeight="1" x14ac:dyDescent="0.2">
      <c r="A36" s="69"/>
      <c r="B36" s="69"/>
      <c r="C36" s="69"/>
      <c r="D36" s="69"/>
      <c r="E36" s="69"/>
      <c r="F36" s="69"/>
      <c r="G36" s="69"/>
      <c r="H36" s="69"/>
      <c r="I36" s="69"/>
      <c r="J36" s="69"/>
      <c r="M36" s="44">
        <v>2017</v>
      </c>
      <c r="N36" s="117">
        <v>6</v>
      </c>
      <c r="O36" s="117">
        <v>0</v>
      </c>
      <c r="P36" s="117">
        <v>0</v>
      </c>
      <c r="Q36" s="117">
        <v>0</v>
      </c>
    </row>
    <row r="37" spans="1:17" ht="12.75" customHeight="1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M37" s="44">
        <v>2021</v>
      </c>
      <c r="N37" s="117">
        <v>0</v>
      </c>
      <c r="O37" s="117">
        <v>6</v>
      </c>
      <c r="P37" s="117">
        <v>0</v>
      </c>
      <c r="Q37" s="117">
        <v>0</v>
      </c>
    </row>
    <row r="38" spans="1:17" ht="12.75" customHeight="1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M38" s="209" t="s">
        <v>169</v>
      </c>
      <c r="N38" s="117">
        <v>0</v>
      </c>
      <c r="O38" s="117">
        <v>0</v>
      </c>
      <c r="P38" s="117">
        <v>0</v>
      </c>
      <c r="Q38" s="117">
        <v>6</v>
      </c>
    </row>
    <row r="39" spans="1:17" ht="12.75" customHeight="1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</row>
    <row r="40" spans="1:17" ht="12.75" customHeight="1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</row>
    <row r="41" spans="1:17" ht="12.75" customHeight="1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7" ht="12.75" customHeight="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7" ht="12.75" customHeight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7" ht="12.75" customHeight="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7" ht="12.7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7" ht="12.75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7" ht="12.75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50" spans="1:28" s="2" customFormat="1" ht="12.2" customHeight="1" x14ac:dyDescent="0.2">
      <c r="A50" s="22"/>
      <c r="B50" s="14"/>
      <c r="C50" s="14"/>
      <c r="D50" s="14"/>
      <c r="E50" s="14"/>
      <c r="F50" s="14"/>
      <c r="G50" s="14"/>
      <c r="H50" s="14"/>
      <c r="I50" s="14"/>
      <c r="J50" s="14"/>
      <c r="M50" s="21" t="s">
        <v>234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1:28" s="2" customFormat="1" ht="24" customHeight="1" x14ac:dyDescent="0.2">
      <c r="A51" s="22"/>
      <c r="B51" s="14"/>
      <c r="C51" s="14"/>
      <c r="D51" s="14"/>
      <c r="E51" s="14"/>
      <c r="F51" s="14"/>
      <c r="G51" s="14"/>
      <c r="H51" s="14"/>
      <c r="I51" s="14"/>
      <c r="J51" s="14"/>
      <c r="M51" s="28" t="s">
        <v>0</v>
      </c>
      <c r="N51" s="47" t="s">
        <v>215</v>
      </c>
      <c r="O51" s="47" t="s">
        <v>216</v>
      </c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1:28" s="2" customFormat="1" ht="12" customHeight="1" x14ac:dyDescent="0.2">
      <c r="A52" s="22"/>
      <c r="B52" s="14"/>
      <c r="C52" s="14"/>
      <c r="D52" s="14"/>
      <c r="E52" s="14"/>
      <c r="F52" s="14"/>
      <c r="G52" s="14"/>
      <c r="H52" s="14"/>
      <c r="I52" s="14"/>
      <c r="J52" s="14"/>
      <c r="M52" s="21" t="s">
        <v>25</v>
      </c>
      <c r="N52" s="230">
        <f>Zweitstimmen!K17</f>
        <v>12.4</v>
      </c>
      <c r="O52" s="87">
        <v>29.1</v>
      </c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28" s="2" customFormat="1" ht="12" customHeight="1" x14ac:dyDescent="0.2">
      <c r="A53" s="22"/>
      <c r="B53" s="14"/>
      <c r="C53" s="14"/>
      <c r="D53" s="14"/>
      <c r="E53" s="14"/>
      <c r="F53" s="14"/>
      <c r="G53" s="14"/>
      <c r="H53" s="14"/>
      <c r="I53" s="14"/>
      <c r="J53" s="14"/>
      <c r="M53" s="21" t="s">
        <v>24</v>
      </c>
      <c r="N53" s="230">
        <f>Zweitstimmen!K18</f>
        <v>35</v>
      </c>
      <c r="O53" s="87">
        <v>18</v>
      </c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1:28" s="2" customFormat="1" ht="12" customHeight="1" x14ac:dyDescent="0.2">
      <c r="A54" s="22"/>
      <c r="B54" s="14"/>
      <c r="C54" s="14"/>
      <c r="D54" s="14"/>
      <c r="E54" s="14"/>
      <c r="F54" s="14"/>
      <c r="G54" s="14"/>
      <c r="H54" s="14"/>
      <c r="I54" s="14"/>
      <c r="J54" s="14"/>
      <c r="M54" s="21" t="s">
        <v>18</v>
      </c>
      <c r="N54" s="230">
        <f>Zweitstimmen!K19</f>
        <v>17.8</v>
      </c>
      <c r="O54" s="87">
        <v>17.399999999999999</v>
      </c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28" s="2" customFormat="1" ht="12" customHeight="1" x14ac:dyDescent="0.2">
      <c r="A55" s="22"/>
      <c r="B55" s="14"/>
      <c r="C55" s="14"/>
      <c r="D55" s="14"/>
      <c r="E55" s="14"/>
      <c r="F55" s="14"/>
      <c r="G55" s="14"/>
      <c r="H55" s="14"/>
      <c r="I55" s="14"/>
      <c r="J55" s="14"/>
      <c r="M55" s="21" t="s">
        <v>177</v>
      </c>
      <c r="N55" s="230">
        <f>Zweitstimmen!K20</f>
        <v>12</v>
      </c>
      <c r="O55" s="87">
        <v>11.1</v>
      </c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1:28" s="2" customFormat="1" ht="12" customHeight="1" x14ac:dyDescent="0.2">
      <c r="A56" s="22"/>
      <c r="B56" s="14"/>
      <c r="C56" s="14"/>
      <c r="D56" s="14"/>
      <c r="E56" s="14"/>
      <c r="F56" s="14"/>
      <c r="G56" s="14"/>
      <c r="H56" s="14"/>
      <c r="I56" s="14"/>
      <c r="J56" s="14"/>
      <c r="M56" s="21" t="s">
        <v>26</v>
      </c>
      <c r="N56" s="230">
        <f>Zweitstimmen!K21</f>
        <v>3.2</v>
      </c>
      <c r="O56" s="87">
        <v>8.1999999999999993</v>
      </c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s="2" customFormat="1" ht="12" customHeight="1" x14ac:dyDescent="0.2">
      <c r="A57" s="22"/>
      <c r="B57" s="14"/>
      <c r="C57" s="14"/>
      <c r="D57" s="14"/>
      <c r="E57" s="14"/>
      <c r="F57" s="14"/>
      <c r="G57" s="14"/>
      <c r="H57" s="14"/>
      <c r="I57" s="14"/>
      <c r="J57" s="14"/>
      <c r="M57" s="21" t="s">
        <v>13</v>
      </c>
      <c r="N57" s="230">
        <f>Zweitstimmen!K22</f>
        <v>5.4</v>
      </c>
      <c r="O57" s="87">
        <v>7.8</v>
      </c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1:28" s="2" customFormat="1" ht="12" customHeight="1" x14ac:dyDescent="0.2">
      <c r="A58" s="22"/>
      <c r="B58" s="14"/>
      <c r="C58" s="14"/>
      <c r="D58" s="14"/>
      <c r="E58" s="14"/>
      <c r="F58" s="14"/>
      <c r="G58" s="14"/>
      <c r="H58" s="14"/>
      <c r="I58" s="14"/>
      <c r="J58" s="14"/>
      <c r="M58" s="21" t="s">
        <v>19</v>
      </c>
      <c r="N58" s="230">
        <f>Zweitstimmen!K23</f>
        <v>10.6</v>
      </c>
      <c r="O58" s="87" t="s">
        <v>1</v>
      </c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spans="1:28" s="2" customFormat="1" ht="12" customHeight="1" x14ac:dyDescent="0.2">
      <c r="A59" s="22"/>
      <c r="B59" s="14"/>
      <c r="C59" s="14"/>
      <c r="D59" s="14"/>
      <c r="E59" s="14"/>
      <c r="F59" s="14"/>
      <c r="G59" s="14"/>
      <c r="H59" s="14"/>
      <c r="I59" s="14"/>
      <c r="J59" s="14"/>
      <c r="M59" s="21" t="s">
        <v>20</v>
      </c>
      <c r="N59" s="230">
        <f>Zweitstimmen!K24</f>
        <v>3.5999999999999943</v>
      </c>
      <c r="O59" s="87">
        <v>8.4</v>
      </c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</row>
    <row r="60" spans="1:28" s="2" customFormat="1" ht="12" customHeight="1" x14ac:dyDescent="0.2">
      <c r="A60" s="22"/>
      <c r="B60" s="14"/>
      <c r="C60" s="14"/>
      <c r="D60" s="14"/>
      <c r="E60" s="14"/>
      <c r="F60" s="14"/>
      <c r="G60" s="14"/>
      <c r="H60" s="14"/>
      <c r="I60" s="14"/>
      <c r="J60" s="14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spans="1:28" s="2" customFormat="1" ht="12" customHeight="1" x14ac:dyDescent="0.2">
      <c r="A61" s="22"/>
      <c r="B61" s="14"/>
      <c r="C61" s="14"/>
      <c r="D61" s="14"/>
      <c r="E61" s="14"/>
      <c r="F61" s="14"/>
      <c r="G61" s="14"/>
      <c r="H61" s="14"/>
      <c r="I61" s="14"/>
      <c r="J61" s="14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</row>
    <row r="62" spans="1:28" s="2" customFormat="1" ht="12" customHeight="1" x14ac:dyDescent="0.2">
      <c r="A62" s="22"/>
      <c r="B62" s="14"/>
      <c r="C62" s="14"/>
      <c r="D62" s="14"/>
      <c r="E62" s="14"/>
      <c r="F62" s="14"/>
      <c r="G62" s="14"/>
      <c r="H62" s="14"/>
      <c r="I62" s="14"/>
      <c r="J62" s="14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</row>
    <row r="63" spans="1:28" s="2" customFormat="1" ht="12" customHeight="1" x14ac:dyDescent="0.2">
      <c r="A63" s="22"/>
      <c r="B63" s="14"/>
      <c r="C63" s="14"/>
      <c r="D63" s="14"/>
      <c r="E63" s="14"/>
      <c r="F63" s="14"/>
      <c r="G63" s="14"/>
      <c r="H63" s="14"/>
      <c r="I63" s="14"/>
      <c r="J63" s="14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1:28" s="2" customFormat="1" ht="12" customHeight="1" x14ac:dyDescent="0.2">
      <c r="A64" s="22"/>
      <c r="B64" s="14"/>
      <c r="C64" s="14"/>
      <c r="D64" s="14"/>
      <c r="E64" s="14"/>
      <c r="F64" s="14"/>
      <c r="G64" s="14"/>
      <c r="H64" s="14"/>
      <c r="I64" s="14"/>
      <c r="J64" s="14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1:28" s="2" customFormat="1" ht="12" customHeight="1" x14ac:dyDescent="0.2">
      <c r="A65" s="22"/>
      <c r="B65" s="14"/>
      <c r="C65" s="14"/>
      <c r="D65" s="14"/>
      <c r="E65" s="14"/>
      <c r="F65" s="14"/>
      <c r="G65" s="14"/>
      <c r="H65" s="14"/>
      <c r="I65" s="14"/>
      <c r="J65" s="14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</row>
    <row r="66" spans="1:28" s="2" customFormat="1" ht="12" customHeight="1" x14ac:dyDescent="0.2">
      <c r="A66" s="22"/>
      <c r="B66" s="14"/>
      <c r="C66" s="14"/>
      <c r="D66" s="14"/>
      <c r="E66" s="14"/>
      <c r="F66" s="14"/>
      <c r="G66" s="14"/>
      <c r="H66" s="14"/>
      <c r="I66" s="14"/>
      <c r="J66" s="14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</row>
    <row r="67" spans="1:28" s="2" customFormat="1" ht="12" customHeight="1" x14ac:dyDescent="0.2">
      <c r="A67" s="22"/>
      <c r="B67" s="14"/>
      <c r="C67" s="14"/>
      <c r="D67" s="14"/>
      <c r="E67" s="14"/>
      <c r="F67" s="14"/>
      <c r="G67" s="14"/>
      <c r="H67" s="14"/>
      <c r="I67" s="14"/>
      <c r="J67" s="14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</row>
    <row r="68" spans="1:28" s="2" customFormat="1" ht="12" customHeight="1" x14ac:dyDescent="0.2">
      <c r="A68" s="22"/>
      <c r="B68" s="14"/>
      <c r="C68" s="14"/>
      <c r="D68" s="14"/>
      <c r="E68" s="14"/>
      <c r="F68" s="14"/>
      <c r="G68" s="14"/>
      <c r="H68" s="14"/>
      <c r="I68" s="14"/>
      <c r="J68" s="14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</row>
    <row r="69" spans="1:28" s="2" customFormat="1" ht="12" customHeight="1" x14ac:dyDescent="0.2">
      <c r="A69" s="22"/>
      <c r="B69" s="14"/>
      <c r="C69" s="14"/>
      <c r="D69" s="14"/>
      <c r="E69" s="14"/>
      <c r="F69" s="14"/>
      <c r="G69" s="14"/>
      <c r="H69" s="14"/>
      <c r="I69" s="14"/>
      <c r="J69" s="14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</row>
    <row r="70" spans="1:28" s="2" customFormat="1" ht="12" customHeight="1" x14ac:dyDescent="0.2">
      <c r="A70" s="22"/>
      <c r="B70" s="14"/>
      <c r="C70" s="14"/>
      <c r="D70" s="14"/>
      <c r="E70" s="14"/>
      <c r="F70" s="14"/>
      <c r="G70" s="14"/>
      <c r="H70" s="14"/>
      <c r="I70" s="14"/>
      <c r="J70" s="14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</row>
    <row r="71" spans="1:28" s="2" customFormat="1" ht="12" customHeight="1" x14ac:dyDescent="0.2">
      <c r="A71" s="22"/>
      <c r="B71" s="14"/>
      <c r="C71" s="14"/>
      <c r="D71" s="14"/>
      <c r="E71" s="14"/>
      <c r="F71" s="14"/>
      <c r="G71" s="14"/>
      <c r="H71" s="14"/>
      <c r="I71" s="14"/>
      <c r="J71" s="14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</row>
    <row r="72" spans="1:28" s="2" customFormat="1" ht="12" customHeight="1" x14ac:dyDescent="0.2">
      <c r="A72" s="22"/>
      <c r="B72" s="14"/>
      <c r="C72" s="14"/>
      <c r="D72" s="14"/>
      <c r="E72" s="14"/>
      <c r="F72" s="14"/>
      <c r="G72" s="14"/>
      <c r="H72" s="14"/>
      <c r="I72" s="14"/>
      <c r="J72" s="14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</sheetData>
  <mergeCells count="1">
    <mergeCell ref="A25:K25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B69"/>
  <sheetViews>
    <sheetView zoomScale="140" zoomScaleNormal="140" workbookViewId="0"/>
  </sheetViews>
  <sheetFormatPr baseColWidth="10" defaultRowHeight="12.75" x14ac:dyDescent="0.2"/>
  <cols>
    <col min="1" max="1" width="12.7109375" style="1" customWidth="1"/>
    <col min="2" max="7" width="8.28515625" style="1" customWidth="1"/>
    <col min="8" max="11" width="8.7109375" style="1" customWidth="1"/>
    <col min="12" max="12" width="2.7109375" style="1" customWidth="1"/>
    <col min="13" max="13" width="11.42578125" style="19"/>
    <col min="14" max="14" width="11.5703125" style="19" customWidth="1"/>
    <col min="15" max="28" width="11.42578125" style="19"/>
    <col min="29" max="16384" width="11.42578125" style="1"/>
  </cols>
  <sheetData>
    <row r="1" spans="1:28" s="9" customFormat="1" ht="19.5" x14ac:dyDescent="0.3">
      <c r="A1" s="23" t="s">
        <v>29</v>
      </c>
      <c r="B1" s="8"/>
      <c r="C1" s="8"/>
      <c r="D1" s="8"/>
      <c r="E1" s="8"/>
      <c r="F1" s="8"/>
      <c r="G1" s="8"/>
      <c r="H1" s="8"/>
      <c r="I1" s="8"/>
      <c r="J1" s="8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30" customHeight="1" x14ac:dyDescent="0.2">
      <c r="A2" s="69" t="s">
        <v>125</v>
      </c>
      <c r="B2" s="69"/>
      <c r="C2" s="69"/>
      <c r="D2" s="69"/>
      <c r="E2" s="69"/>
      <c r="F2" s="69"/>
      <c r="G2" s="69"/>
      <c r="H2" s="69"/>
      <c r="I2" s="69"/>
      <c r="J2" s="69"/>
    </row>
    <row r="3" spans="1:28" ht="50.1" customHeight="1" x14ac:dyDescent="0.2">
      <c r="A3" s="80" t="s">
        <v>0</v>
      </c>
      <c r="B3" s="81" t="s">
        <v>30</v>
      </c>
      <c r="C3" s="81" t="s">
        <v>31</v>
      </c>
      <c r="D3" s="81" t="s">
        <v>32</v>
      </c>
      <c r="E3" s="81" t="s">
        <v>33</v>
      </c>
      <c r="F3" s="81" t="s">
        <v>34</v>
      </c>
      <c r="G3" s="81" t="s">
        <v>35</v>
      </c>
      <c r="H3" s="81" t="s">
        <v>36</v>
      </c>
      <c r="I3" s="81" t="s">
        <v>37</v>
      </c>
      <c r="J3" s="81" t="s">
        <v>38</v>
      </c>
      <c r="K3" s="83" t="s">
        <v>163</v>
      </c>
    </row>
    <row r="4" spans="1:28" s="2" customFormat="1" ht="24" customHeight="1" x14ac:dyDescent="0.2">
      <c r="A4" s="17" t="s">
        <v>2</v>
      </c>
      <c r="B4" s="84">
        <v>987943</v>
      </c>
      <c r="C4" s="84">
        <v>982248</v>
      </c>
      <c r="D4" s="84">
        <v>1089276</v>
      </c>
      <c r="E4" s="84">
        <v>973095</v>
      </c>
      <c r="F4" s="84">
        <v>991719</v>
      </c>
      <c r="G4" s="84">
        <v>867267</v>
      </c>
      <c r="H4" s="84">
        <v>867743</v>
      </c>
      <c r="I4" s="84">
        <v>927510</v>
      </c>
      <c r="J4" s="84">
        <v>918859</v>
      </c>
      <c r="K4" s="84">
        <v>1021225</v>
      </c>
      <c r="L4" s="1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s="2" customFormat="1" ht="12.95" customHeight="1" x14ac:dyDescent="0.2">
      <c r="A5" s="63" t="s">
        <v>25</v>
      </c>
      <c r="B5" s="85">
        <v>261684</v>
      </c>
      <c r="C5" s="85">
        <v>283029</v>
      </c>
      <c r="D5" s="85">
        <v>384746</v>
      </c>
      <c r="E5" s="85">
        <v>405415</v>
      </c>
      <c r="F5" s="85">
        <v>314830</v>
      </c>
      <c r="G5" s="85">
        <v>143607</v>
      </c>
      <c r="H5" s="85">
        <v>154431</v>
      </c>
      <c r="I5" s="85">
        <v>139689</v>
      </c>
      <c r="J5" s="85">
        <v>267368</v>
      </c>
      <c r="K5" s="85">
        <v>126703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s="2" customFormat="1" ht="12.95" customHeight="1" x14ac:dyDescent="0.2">
      <c r="A6" s="63" t="s">
        <v>24</v>
      </c>
      <c r="B6" s="85" t="s">
        <v>1</v>
      </c>
      <c r="C6" s="85" t="s">
        <v>1</v>
      </c>
      <c r="D6" s="85" t="s">
        <v>1</v>
      </c>
      <c r="E6" s="85" t="s">
        <v>1</v>
      </c>
      <c r="F6" s="85" t="s">
        <v>1</v>
      </c>
      <c r="G6" s="85" t="s">
        <v>1</v>
      </c>
      <c r="H6" s="85">
        <v>48885</v>
      </c>
      <c r="I6" s="85">
        <v>172409</v>
      </c>
      <c r="J6" s="85">
        <v>165342</v>
      </c>
      <c r="K6" s="85">
        <v>357356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2" customFormat="1" ht="12.95" customHeight="1" x14ac:dyDescent="0.2">
      <c r="A7" s="63" t="s">
        <v>18</v>
      </c>
      <c r="B7" s="85">
        <v>407009</v>
      </c>
      <c r="C7" s="85">
        <v>378274</v>
      </c>
      <c r="D7" s="85">
        <v>318939</v>
      </c>
      <c r="E7" s="85">
        <v>294746</v>
      </c>
      <c r="F7" s="85">
        <v>293316</v>
      </c>
      <c r="G7" s="85">
        <v>287481</v>
      </c>
      <c r="H7" s="85">
        <v>369048</v>
      </c>
      <c r="I7" s="85">
        <v>307263</v>
      </c>
      <c r="J7" s="85">
        <v>160103</v>
      </c>
      <c r="K7" s="85">
        <v>181963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s="2" customFormat="1" ht="12.95" customHeight="1" x14ac:dyDescent="0.2">
      <c r="A8" s="63" t="s">
        <v>176</v>
      </c>
      <c r="B8" s="85">
        <v>141051</v>
      </c>
      <c r="C8" s="85">
        <v>231835</v>
      </c>
      <c r="D8" s="85">
        <v>257464</v>
      </c>
      <c r="E8" s="85">
        <v>158823</v>
      </c>
      <c r="F8" s="85">
        <v>234702</v>
      </c>
      <c r="G8" s="85">
        <v>251536</v>
      </c>
      <c r="H8" s="85">
        <v>186871</v>
      </c>
      <c r="I8" s="85">
        <v>165368</v>
      </c>
      <c r="J8" s="85">
        <v>101735</v>
      </c>
      <c r="K8" s="85">
        <v>123051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s="2" customFormat="1" ht="12.95" customHeight="1" x14ac:dyDescent="0.2">
      <c r="A9" s="63" t="s">
        <v>39</v>
      </c>
      <c r="B9" s="85">
        <v>90482</v>
      </c>
      <c r="C9" s="85">
        <v>33436</v>
      </c>
      <c r="D9" s="85">
        <v>24300</v>
      </c>
      <c r="E9" s="85">
        <v>52816</v>
      </c>
      <c r="F9" s="85">
        <v>62049</v>
      </c>
      <c r="G9" s="85">
        <v>85203</v>
      </c>
      <c r="H9" s="85">
        <v>18968</v>
      </c>
      <c r="I9" s="85">
        <v>57895</v>
      </c>
      <c r="J9" s="85">
        <v>75555</v>
      </c>
      <c r="K9" s="85">
        <v>32679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s="2" customFormat="1" ht="12.95" customHeight="1" x14ac:dyDescent="0.2">
      <c r="A10" s="63" t="s">
        <v>40</v>
      </c>
      <c r="B10" s="85">
        <v>58447</v>
      </c>
      <c r="C10" s="85">
        <v>35213</v>
      </c>
      <c r="D10" s="85">
        <v>32132</v>
      </c>
      <c r="E10" s="85">
        <v>34180</v>
      </c>
      <c r="F10" s="85">
        <v>39379</v>
      </c>
      <c r="G10" s="85">
        <v>47841</v>
      </c>
      <c r="H10" s="85">
        <v>37716</v>
      </c>
      <c r="I10" s="85">
        <v>39514</v>
      </c>
      <c r="J10" s="85">
        <v>71956</v>
      </c>
      <c r="K10" s="85">
        <v>54721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s="2" customFormat="1" ht="12.95" customHeight="1" x14ac:dyDescent="0.2">
      <c r="A11" s="63" t="s">
        <v>19</v>
      </c>
      <c r="B11" s="85" t="s">
        <v>1</v>
      </c>
      <c r="C11" s="85" t="s">
        <v>1</v>
      </c>
      <c r="D11" s="85" t="s">
        <v>1</v>
      </c>
      <c r="E11" s="85" t="s">
        <v>1</v>
      </c>
      <c r="F11" s="85" t="s">
        <v>1</v>
      </c>
      <c r="G11" s="85" t="s">
        <v>1</v>
      </c>
      <c r="H11" s="85" t="s">
        <v>1</v>
      </c>
      <c r="I11" s="85" t="s">
        <v>1</v>
      </c>
      <c r="J11" s="85" t="s">
        <v>1</v>
      </c>
      <c r="K11" s="85">
        <v>107756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s="2" customFormat="1" ht="12.95" customHeight="1" x14ac:dyDescent="0.2">
      <c r="A12" s="63" t="s">
        <v>20</v>
      </c>
      <c r="B12" s="85">
        <f>B4-SUM(B5:B11)</f>
        <v>29270</v>
      </c>
      <c r="C12" s="85">
        <f>C4-SUM(C5:C11)</f>
        <v>20461</v>
      </c>
      <c r="D12" s="85">
        <f t="shared" ref="D12:J12" si="0">D4-SUM(D5:D11)</f>
        <v>71695</v>
      </c>
      <c r="E12" s="85">
        <f t="shared" si="0"/>
        <v>27115</v>
      </c>
      <c r="F12" s="85">
        <f t="shared" si="0"/>
        <v>47443</v>
      </c>
      <c r="G12" s="85">
        <f t="shared" si="0"/>
        <v>51599</v>
      </c>
      <c r="H12" s="85">
        <f t="shared" si="0"/>
        <v>51824</v>
      </c>
      <c r="I12" s="85">
        <f t="shared" si="0"/>
        <v>45372</v>
      </c>
      <c r="J12" s="85">
        <f t="shared" si="0"/>
        <v>76800</v>
      </c>
      <c r="K12" s="85">
        <f>K4-SUM(K5:K11)</f>
        <v>36996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23.1" customHeight="1" x14ac:dyDescent="0.2">
      <c r="A13" s="19"/>
      <c r="B13" s="86"/>
      <c r="C13" s="86"/>
      <c r="D13" s="86"/>
      <c r="E13" s="86"/>
      <c r="F13" s="86"/>
      <c r="G13" s="86"/>
      <c r="H13" s="86"/>
      <c r="I13" s="86"/>
      <c r="J13" s="86"/>
      <c r="K13" s="20"/>
      <c r="L13" s="11"/>
      <c r="M13" s="20"/>
    </row>
    <row r="14" spans="1:28" ht="30" customHeight="1" x14ac:dyDescent="0.2">
      <c r="A14" s="69" t="s">
        <v>126</v>
      </c>
      <c r="B14" s="3"/>
      <c r="C14" s="4"/>
      <c r="D14" s="3"/>
      <c r="E14" s="4"/>
      <c r="F14" s="3"/>
      <c r="G14" s="3"/>
      <c r="H14" s="3"/>
      <c r="I14" s="3"/>
      <c r="J14" s="4"/>
      <c r="K14" s="13"/>
      <c r="L14" s="12"/>
    </row>
    <row r="15" spans="1:28" ht="50.1" customHeight="1" x14ac:dyDescent="0.2">
      <c r="A15" s="80" t="s">
        <v>0</v>
      </c>
      <c r="B15" s="81" t="s">
        <v>30</v>
      </c>
      <c r="C15" s="81" t="s">
        <v>31</v>
      </c>
      <c r="D15" s="81" t="s">
        <v>32</v>
      </c>
      <c r="E15" s="81" t="s">
        <v>33</v>
      </c>
      <c r="F15" s="81" t="s">
        <v>34</v>
      </c>
      <c r="G15" s="81" t="s">
        <v>35</v>
      </c>
      <c r="H15" s="81" t="s">
        <v>36</v>
      </c>
      <c r="I15" s="81" t="s">
        <v>37</v>
      </c>
      <c r="J15" s="81" t="s">
        <v>38</v>
      </c>
      <c r="K15" s="83" t="s">
        <v>163</v>
      </c>
    </row>
    <row r="16" spans="1:28" s="2" customFormat="1" ht="24" customHeight="1" x14ac:dyDescent="0.2">
      <c r="A16" s="17" t="s">
        <v>2</v>
      </c>
      <c r="B16" s="88">
        <v>100</v>
      </c>
      <c r="C16" s="88">
        <v>100</v>
      </c>
      <c r="D16" s="88">
        <v>100</v>
      </c>
      <c r="E16" s="88">
        <v>100</v>
      </c>
      <c r="F16" s="88">
        <v>100</v>
      </c>
      <c r="G16" s="88">
        <v>100</v>
      </c>
      <c r="H16" s="88">
        <v>100</v>
      </c>
      <c r="I16" s="88">
        <v>100</v>
      </c>
      <c r="J16" s="88">
        <v>100</v>
      </c>
      <c r="K16" s="89">
        <v>100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s="2" customFormat="1" ht="12.95" customHeight="1" x14ac:dyDescent="0.2">
      <c r="A17" s="63" t="s">
        <v>25</v>
      </c>
      <c r="B17" s="87">
        <v>26.5</v>
      </c>
      <c r="C17" s="87">
        <v>28.8</v>
      </c>
      <c r="D17" s="87">
        <v>35.299999999999997</v>
      </c>
      <c r="E17" s="87">
        <v>41.7</v>
      </c>
      <c r="F17" s="87">
        <v>31.7</v>
      </c>
      <c r="G17" s="87">
        <v>16.600000000000001</v>
      </c>
      <c r="H17" s="87">
        <v>17.8</v>
      </c>
      <c r="I17" s="87">
        <v>15.1</v>
      </c>
      <c r="J17" s="87">
        <v>29.1</v>
      </c>
      <c r="K17" s="87">
        <v>12.4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s="2" customFormat="1" ht="12.95" customHeight="1" x14ac:dyDescent="0.2">
      <c r="A18" s="63" t="s">
        <v>24</v>
      </c>
      <c r="B18" s="87" t="s">
        <v>1</v>
      </c>
      <c r="C18" s="87" t="s">
        <v>1</v>
      </c>
      <c r="D18" s="87" t="s">
        <v>1</v>
      </c>
      <c r="E18" s="87" t="s">
        <v>1</v>
      </c>
      <c r="F18" s="87" t="s">
        <v>1</v>
      </c>
      <c r="G18" s="87" t="s">
        <v>1</v>
      </c>
      <c r="H18" s="87">
        <v>5.6</v>
      </c>
      <c r="I18" s="87">
        <v>18.600000000000001</v>
      </c>
      <c r="J18" s="87">
        <v>18</v>
      </c>
      <c r="K18" s="87">
        <v>35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s="2" customFormat="1" ht="12.95" customHeight="1" x14ac:dyDescent="0.2">
      <c r="A19" s="63" t="s">
        <v>18</v>
      </c>
      <c r="B19" s="87">
        <v>41.2</v>
      </c>
      <c r="C19" s="87">
        <v>38.5</v>
      </c>
      <c r="D19" s="87">
        <v>29.3</v>
      </c>
      <c r="E19" s="87">
        <v>30.3</v>
      </c>
      <c r="F19" s="87">
        <v>29.6</v>
      </c>
      <c r="G19" s="87">
        <v>33.1</v>
      </c>
      <c r="H19" s="87">
        <v>42.5</v>
      </c>
      <c r="I19" s="87">
        <v>33.1</v>
      </c>
      <c r="J19" s="87">
        <v>17.399999999999999</v>
      </c>
      <c r="K19" s="87">
        <v>17.8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s="2" customFormat="1" ht="12.95" customHeight="1" x14ac:dyDescent="0.2">
      <c r="A20" s="63" t="s">
        <v>176</v>
      </c>
      <c r="B20" s="87">
        <v>14.3</v>
      </c>
      <c r="C20" s="87">
        <v>23.6</v>
      </c>
      <c r="D20" s="87">
        <v>23.6</v>
      </c>
      <c r="E20" s="87">
        <v>16.3</v>
      </c>
      <c r="F20" s="87">
        <v>23.7</v>
      </c>
      <c r="G20" s="87">
        <v>29</v>
      </c>
      <c r="H20" s="87">
        <v>21.5</v>
      </c>
      <c r="I20" s="87">
        <v>17.8</v>
      </c>
      <c r="J20" s="87">
        <v>11.1</v>
      </c>
      <c r="K20" s="87">
        <v>12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s="2" customFormat="1" ht="12.95" customHeight="1" x14ac:dyDescent="0.2">
      <c r="A21" s="63" t="s">
        <v>39</v>
      </c>
      <c r="B21" s="87">
        <v>9.1999999999999993</v>
      </c>
      <c r="C21" s="87">
        <v>3.4</v>
      </c>
      <c r="D21" s="87">
        <v>2.2000000000000002</v>
      </c>
      <c r="E21" s="87">
        <v>5.4</v>
      </c>
      <c r="F21" s="87">
        <v>6.3</v>
      </c>
      <c r="G21" s="87">
        <v>9.8000000000000007</v>
      </c>
      <c r="H21" s="87">
        <v>2.2000000000000002</v>
      </c>
      <c r="I21" s="87">
        <v>6.2</v>
      </c>
      <c r="J21" s="87">
        <v>8.1999999999999993</v>
      </c>
      <c r="K21" s="87">
        <v>3.2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s="2" customFormat="1" ht="12.95" customHeight="1" x14ac:dyDescent="0.2">
      <c r="A22" s="63" t="s">
        <v>40</v>
      </c>
      <c r="B22" s="87">
        <v>5.9</v>
      </c>
      <c r="C22" s="87">
        <v>3.6</v>
      </c>
      <c r="D22" s="87">
        <v>2.9</v>
      </c>
      <c r="E22" s="87">
        <v>3.5</v>
      </c>
      <c r="F22" s="87">
        <v>4</v>
      </c>
      <c r="G22" s="87">
        <v>5.5</v>
      </c>
      <c r="H22" s="87">
        <v>4.3</v>
      </c>
      <c r="I22" s="87">
        <v>4.3</v>
      </c>
      <c r="J22" s="87">
        <v>7.8</v>
      </c>
      <c r="K22" s="87">
        <v>5.4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s="2" customFormat="1" ht="12.95" customHeight="1" x14ac:dyDescent="0.2">
      <c r="A23" s="63" t="s">
        <v>19</v>
      </c>
      <c r="B23" s="87" t="s">
        <v>1</v>
      </c>
      <c r="C23" s="87" t="s">
        <v>1</v>
      </c>
      <c r="D23" s="87" t="s">
        <v>1</v>
      </c>
      <c r="E23" s="87" t="s">
        <v>1</v>
      </c>
      <c r="F23" s="87" t="s">
        <v>1</v>
      </c>
      <c r="G23" s="87" t="s">
        <v>1</v>
      </c>
      <c r="H23" s="87" t="s">
        <v>1</v>
      </c>
      <c r="I23" s="87" t="s">
        <v>1</v>
      </c>
      <c r="J23" s="87" t="s">
        <v>1</v>
      </c>
      <c r="K23" s="87">
        <v>10.6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s="2" customFormat="1" ht="12.95" customHeight="1" x14ac:dyDescent="0.2">
      <c r="A24" s="63" t="s">
        <v>20</v>
      </c>
      <c r="B24" s="87">
        <v>3</v>
      </c>
      <c r="C24" s="87">
        <v>2.1</v>
      </c>
      <c r="D24" s="87">
        <v>6.6</v>
      </c>
      <c r="E24" s="87">
        <v>2.8</v>
      </c>
      <c r="F24" s="87">
        <v>4.8</v>
      </c>
      <c r="G24" s="87">
        <v>5.9</v>
      </c>
      <c r="H24" s="87">
        <v>6</v>
      </c>
      <c r="I24" s="87">
        <v>4.9000000000000004</v>
      </c>
      <c r="J24" s="87">
        <v>8.4</v>
      </c>
      <c r="K24" s="87">
        <f>K16-SUM(K17:K23)</f>
        <v>3.5999999999999943</v>
      </c>
      <c r="L24" s="16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s="2" customFormat="1" ht="23.1" customHeight="1" x14ac:dyDescent="0.2">
      <c r="A25" s="263" t="s">
        <v>233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ht="30" customHeight="1" x14ac:dyDescent="0.2"/>
    <row r="27" spans="1:28" ht="12.75" customHeight="1" x14ac:dyDescent="0.2">
      <c r="A27" s="39"/>
      <c r="M27" s="19" t="s">
        <v>170</v>
      </c>
    </row>
    <row r="28" spans="1:28" x14ac:dyDescent="0.2">
      <c r="M28" s="70" t="s">
        <v>0</v>
      </c>
      <c r="N28" s="71" t="s">
        <v>17</v>
      </c>
    </row>
    <row r="29" spans="1:28" x14ac:dyDescent="0.2">
      <c r="M29" s="19" t="s">
        <v>25</v>
      </c>
      <c r="N29" s="40">
        <f>K17-J17</f>
        <v>-16.700000000000003</v>
      </c>
    </row>
    <row r="30" spans="1:28" x14ac:dyDescent="0.2">
      <c r="M30" s="19" t="s">
        <v>24</v>
      </c>
      <c r="N30" s="40">
        <f t="shared" ref="N30:N36" si="1">K18-J18</f>
        <v>17</v>
      </c>
    </row>
    <row r="31" spans="1:28" x14ac:dyDescent="0.2">
      <c r="M31" s="19" t="s">
        <v>18</v>
      </c>
      <c r="N31" s="40">
        <f t="shared" si="1"/>
        <v>0.40000000000000213</v>
      </c>
    </row>
    <row r="32" spans="1:28" x14ac:dyDescent="0.2">
      <c r="M32" s="19" t="s">
        <v>12</v>
      </c>
      <c r="N32" s="40">
        <f t="shared" si="1"/>
        <v>0.90000000000000036</v>
      </c>
    </row>
    <row r="33" spans="1:14" x14ac:dyDescent="0.2">
      <c r="M33" s="19" t="s">
        <v>26</v>
      </c>
      <c r="N33" s="40">
        <f t="shared" si="1"/>
        <v>-4.9999999999999991</v>
      </c>
    </row>
    <row r="34" spans="1:14" x14ac:dyDescent="0.2">
      <c r="M34" s="19" t="s">
        <v>13</v>
      </c>
      <c r="N34" s="40">
        <f t="shared" si="1"/>
        <v>-2.3999999999999995</v>
      </c>
    </row>
    <row r="35" spans="1:14" x14ac:dyDescent="0.2">
      <c r="M35" s="19" t="s">
        <v>19</v>
      </c>
      <c r="N35" s="40">
        <f>K23</f>
        <v>10.6</v>
      </c>
    </row>
    <row r="36" spans="1:14" x14ac:dyDescent="0.2">
      <c r="M36" s="19" t="s">
        <v>20</v>
      </c>
      <c r="N36" s="40">
        <f t="shared" si="1"/>
        <v>-4.800000000000006</v>
      </c>
    </row>
    <row r="37" spans="1:14" x14ac:dyDescent="0.2">
      <c r="N37" s="40"/>
    </row>
    <row r="48" spans="1:14" ht="18" customHeight="1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50" spans="1:15" ht="12.75" customHeight="1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5" ht="12.75" customHeight="1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  <c r="M51" s="70"/>
      <c r="N51" s="116"/>
      <c r="O51" s="117"/>
    </row>
    <row r="52" spans="1:15" ht="12.75" customHeight="1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  <c r="N52" s="40"/>
      <c r="O52" s="118"/>
    </row>
    <row r="53" spans="1:15" ht="12.75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N53" s="40"/>
      <c r="O53" s="118"/>
    </row>
    <row r="54" spans="1:15" ht="12.75" customHeight="1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  <c r="N54" s="40"/>
      <c r="O54" s="118"/>
    </row>
    <row r="55" spans="1:15" ht="12.75" customHeight="1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  <c r="N55" s="40"/>
      <c r="O55" s="118"/>
    </row>
    <row r="56" spans="1:15" ht="12.75" customHeight="1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N56" s="40"/>
      <c r="O56" s="118"/>
    </row>
    <row r="57" spans="1:15" ht="12.75" customHeight="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N57" s="40"/>
      <c r="O57" s="118"/>
    </row>
    <row r="58" spans="1:15" ht="12.75" customHeight="1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  <c r="N58" s="40"/>
      <c r="O58" s="118"/>
    </row>
    <row r="59" spans="1:15" ht="12.75" customHeight="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N59" s="40"/>
      <c r="O59" s="118"/>
    </row>
    <row r="60" spans="1:15" ht="12.75" customHeight="1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5" ht="12.75" customHeight="1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5" ht="12.75" customHeight="1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5" ht="12.75" customHeight="1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5" ht="12.75" customHeight="1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ht="12.75" customHeight="1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ht="12.75" customHeight="1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  <row r="67" spans="1:10" ht="12.75" customHeight="1" x14ac:dyDescent="0.2">
      <c r="A67" s="69"/>
      <c r="B67" s="69"/>
      <c r="C67" s="69"/>
      <c r="D67" s="69"/>
      <c r="E67" s="69"/>
      <c r="F67" s="69"/>
      <c r="G67" s="69"/>
      <c r="H67" s="69"/>
      <c r="I67" s="69"/>
      <c r="J67" s="69"/>
    </row>
    <row r="68" spans="1:10" ht="12.75" customHeight="1" x14ac:dyDescent="0.2">
      <c r="A68" s="69"/>
      <c r="B68" s="69"/>
      <c r="C68" s="69"/>
      <c r="D68" s="69"/>
      <c r="E68" s="69"/>
      <c r="F68" s="69"/>
      <c r="G68" s="69"/>
      <c r="H68" s="69"/>
      <c r="I68" s="69"/>
      <c r="J68" s="69"/>
    </row>
    <row r="69" spans="1:10" ht="12.75" customHeight="1" x14ac:dyDescent="0.2">
      <c r="A69" s="69"/>
      <c r="B69" s="69"/>
      <c r="C69" s="69"/>
      <c r="D69" s="69"/>
      <c r="E69" s="69"/>
      <c r="F69" s="69"/>
      <c r="G69" s="69"/>
      <c r="H69" s="69"/>
      <c r="I69" s="69"/>
      <c r="J69" s="69"/>
    </row>
  </sheetData>
  <mergeCells count="1">
    <mergeCell ref="A25:K25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50"/>
  <sheetViews>
    <sheetView topLeftCell="A16" zoomScale="140" zoomScaleNormal="140" workbookViewId="0"/>
  </sheetViews>
  <sheetFormatPr baseColWidth="10" defaultRowHeight="12.75" x14ac:dyDescent="0.2"/>
  <cols>
    <col min="1" max="1" width="4.85546875" style="1" customWidth="1"/>
    <col min="2" max="2" width="24.7109375" style="1" customWidth="1"/>
    <col min="3" max="3" width="13.28515625" style="1" customWidth="1"/>
    <col min="4" max="4" width="13.7109375" style="1" customWidth="1"/>
    <col min="5" max="5" width="13.28515625" style="1" customWidth="1"/>
    <col min="6" max="7" width="13.7109375" style="1" customWidth="1"/>
    <col min="8" max="8" width="2.7109375" style="1" customWidth="1"/>
    <col min="9" max="9" width="18.7109375" style="19" customWidth="1"/>
    <col min="10" max="10" width="11.85546875" style="19" customWidth="1"/>
    <col min="11" max="11" width="12.140625" style="19" customWidth="1"/>
    <col min="12" max="14" width="11.42578125" style="19"/>
    <col min="15" max="16384" width="11.42578125" style="1"/>
  </cols>
  <sheetData>
    <row r="1" spans="1:14" s="9" customFormat="1" ht="19.5" x14ac:dyDescent="0.3">
      <c r="A1" s="23" t="s">
        <v>42</v>
      </c>
      <c r="B1" s="23"/>
      <c r="C1" s="8"/>
      <c r="D1" s="8"/>
      <c r="E1" s="8"/>
      <c r="F1" s="8"/>
      <c r="G1" s="8"/>
      <c r="H1" s="8"/>
      <c r="I1" s="19"/>
      <c r="J1" s="19"/>
      <c r="K1" s="19"/>
      <c r="L1" s="19"/>
      <c r="M1" s="19"/>
      <c r="N1" s="19"/>
    </row>
    <row r="2" spans="1:14" ht="30" customHeight="1" x14ac:dyDescent="0.2">
      <c r="A2" s="5" t="s">
        <v>43</v>
      </c>
      <c r="B2" s="69"/>
      <c r="C2" s="5"/>
      <c r="D2" s="5"/>
      <c r="E2" s="5"/>
      <c r="F2" s="5"/>
      <c r="G2" s="5"/>
      <c r="H2" s="5"/>
    </row>
    <row r="3" spans="1:14" s="28" customFormat="1" ht="60" customHeight="1" x14ac:dyDescent="0.2">
      <c r="A3" s="80" t="s">
        <v>57</v>
      </c>
      <c r="B3" s="80" t="s">
        <v>44</v>
      </c>
      <c r="C3" s="82" t="s">
        <v>161</v>
      </c>
      <c r="D3" s="82" t="s">
        <v>157</v>
      </c>
      <c r="E3" s="82" t="s">
        <v>158</v>
      </c>
      <c r="F3" s="82" t="s">
        <v>159</v>
      </c>
      <c r="G3" s="90" t="s">
        <v>160</v>
      </c>
    </row>
    <row r="4" spans="1:14" s="19" customFormat="1" ht="20.100000000000001" customHeight="1" x14ac:dyDescent="0.2">
      <c r="A4" s="92" t="s">
        <v>56</v>
      </c>
      <c r="B4" s="95"/>
      <c r="C4" s="51">
        <v>79.5</v>
      </c>
      <c r="D4" s="50">
        <v>1293732</v>
      </c>
      <c r="E4" s="51">
        <v>71.099999999999994</v>
      </c>
      <c r="F4" s="50">
        <v>1314435</v>
      </c>
      <c r="G4" s="52">
        <f>C4-E4</f>
        <v>8.4000000000000057</v>
      </c>
    </row>
    <row r="5" spans="1:14" s="19" customFormat="1" ht="24" customHeight="1" x14ac:dyDescent="0.2">
      <c r="A5" s="94" t="s">
        <v>45</v>
      </c>
      <c r="B5" s="18" t="s">
        <v>46</v>
      </c>
      <c r="C5" s="29">
        <v>80.7</v>
      </c>
      <c r="D5" s="49">
        <v>212861</v>
      </c>
      <c r="E5" s="29">
        <v>72.900000000000006</v>
      </c>
      <c r="F5" s="56">
        <v>214853</v>
      </c>
      <c r="G5" s="30">
        <f>C5-E5</f>
        <v>7.7999999999999972</v>
      </c>
    </row>
    <row r="6" spans="1:14" s="19" customFormat="1" ht="36" customHeight="1" x14ac:dyDescent="0.2">
      <c r="A6" s="94" t="s">
        <v>47</v>
      </c>
      <c r="B6" s="18" t="s">
        <v>48</v>
      </c>
      <c r="C6" s="29">
        <v>80.5</v>
      </c>
      <c r="D6" s="49">
        <v>202444</v>
      </c>
      <c r="E6" s="29">
        <v>71.400000000000006</v>
      </c>
      <c r="F6" s="56">
        <v>205042</v>
      </c>
      <c r="G6" s="30">
        <f t="shared" ref="G6:G10" si="0">C6-E6</f>
        <v>9.0999999999999943</v>
      </c>
    </row>
    <row r="7" spans="1:14" s="19" customFormat="1" ht="12" customHeight="1" x14ac:dyDescent="0.2">
      <c r="A7" s="93">
        <v>14</v>
      </c>
      <c r="B7" s="18" t="s">
        <v>49</v>
      </c>
      <c r="C7" s="29">
        <v>81</v>
      </c>
      <c r="D7" s="49">
        <v>221158</v>
      </c>
      <c r="E7" s="29">
        <v>74.2</v>
      </c>
      <c r="F7" s="56">
        <v>222705</v>
      </c>
      <c r="G7" s="30">
        <f t="shared" si="0"/>
        <v>6.7999999999999972</v>
      </c>
    </row>
    <row r="8" spans="1:14" s="19" customFormat="1" ht="24" customHeight="1" x14ac:dyDescent="0.2">
      <c r="A8" s="94" t="s">
        <v>50</v>
      </c>
      <c r="B8" s="18" t="s">
        <v>51</v>
      </c>
      <c r="C8" s="29">
        <v>78.599999999999994</v>
      </c>
      <c r="D8" s="49">
        <v>237079</v>
      </c>
      <c r="E8" s="29">
        <v>70.099999999999994</v>
      </c>
      <c r="F8" s="56">
        <v>241066</v>
      </c>
      <c r="G8" s="30">
        <f t="shared" si="0"/>
        <v>8.5</v>
      </c>
    </row>
    <row r="9" spans="1:14" s="19" customFormat="1" ht="24" customHeight="1" x14ac:dyDescent="0.2">
      <c r="A9" s="94" t="s">
        <v>52</v>
      </c>
      <c r="B9" s="18" t="s">
        <v>53</v>
      </c>
      <c r="C9" s="29">
        <v>78</v>
      </c>
      <c r="D9" s="49">
        <v>215716</v>
      </c>
      <c r="E9" s="29">
        <v>69.7</v>
      </c>
      <c r="F9" s="56">
        <v>221421</v>
      </c>
      <c r="G9" s="30">
        <f t="shared" si="0"/>
        <v>8.2999999999999972</v>
      </c>
    </row>
    <row r="10" spans="1:14" s="19" customFormat="1" ht="24" customHeight="1" x14ac:dyDescent="0.2">
      <c r="A10" s="94" t="s">
        <v>54</v>
      </c>
      <c r="B10" s="18" t="s">
        <v>55</v>
      </c>
      <c r="C10" s="29">
        <v>78.5</v>
      </c>
      <c r="D10" s="49">
        <v>204474</v>
      </c>
      <c r="E10" s="29">
        <v>68.599999999999994</v>
      </c>
      <c r="F10" s="56">
        <v>209348</v>
      </c>
      <c r="G10" s="30">
        <f t="shared" si="0"/>
        <v>9.9000000000000057</v>
      </c>
    </row>
    <row r="11" spans="1:14" s="19" customFormat="1" ht="12" customHeight="1" x14ac:dyDescent="0.2">
      <c r="A11" s="91"/>
      <c r="B11" s="91"/>
      <c r="C11" s="29"/>
      <c r="D11" s="49"/>
      <c r="E11" s="29"/>
      <c r="F11" s="56"/>
      <c r="G11" s="30"/>
    </row>
    <row r="12" spans="1:14" ht="12" customHeight="1" x14ac:dyDescent="0.2">
      <c r="A12" s="39"/>
      <c r="B12" s="39"/>
      <c r="F12" s="7"/>
      <c r="I12" s="19" t="s">
        <v>23</v>
      </c>
    </row>
    <row r="13" spans="1:14" ht="24" customHeight="1" x14ac:dyDescent="0.2">
      <c r="F13" s="7"/>
      <c r="I13" s="28" t="s">
        <v>21</v>
      </c>
      <c r="J13" s="47" t="s">
        <v>22</v>
      </c>
      <c r="K13" s="24"/>
    </row>
    <row r="14" spans="1:14" x14ac:dyDescent="0.2">
      <c r="I14" s="44">
        <v>1990</v>
      </c>
      <c r="J14" s="48">
        <v>70.900000000000006</v>
      </c>
      <c r="K14" s="45"/>
    </row>
    <row r="15" spans="1:14" x14ac:dyDescent="0.2">
      <c r="I15" s="44">
        <v>1994</v>
      </c>
      <c r="J15" s="48">
        <v>72.8</v>
      </c>
    </row>
    <row r="16" spans="1:14" x14ac:dyDescent="0.2">
      <c r="I16" s="44">
        <v>1998</v>
      </c>
      <c r="J16" s="48">
        <v>79.400000000000006</v>
      </c>
    </row>
    <row r="17" spans="1:19" x14ac:dyDescent="0.2">
      <c r="I17" s="44">
        <v>2002</v>
      </c>
      <c r="J17" s="48">
        <v>70.599999999999994</v>
      </c>
    </row>
    <row r="18" spans="1:19" x14ac:dyDescent="0.2">
      <c r="I18" s="44">
        <v>2005</v>
      </c>
      <c r="J18" s="48">
        <v>71.2</v>
      </c>
    </row>
    <row r="19" spans="1:19" x14ac:dyDescent="0.2">
      <c r="I19" s="44">
        <v>2009</v>
      </c>
      <c r="J19" s="48">
        <v>63</v>
      </c>
    </row>
    <row r="20" spans="1:19" x14ac:dyDescent="0.2">
      <c r="I20" s="44">
        <v>2013</v>
      </c>
      <c r="J20" s="48">
        <v>65.3</v>
      </c>
    </row>
    <row r="21" spans="1:19" x14ac:dyDescent="0.2">
      <c r="I21" s="44">
        <v>2017</v>
      </c>
      <c r="J21" s="66">
        <v>70.900000000000006</v>
      </c>
    </row>
    <row r="22" spans="1:19" x14ac:dyDescent="0.2">
      <c r="I22" s="44">
        <v>2021</v>
      </c>
      <c r="J22" s="66">
        <v>71.099999999999994</v>
      </c>
    </row>
    <row r="23" spans="1:19" x14ac:dyDescent="0.2">
      <c r="I23" s="44" t="s">
        <v>58</v>
      </c>
      <c r="J23" s="66">
        <v>79.5</v>
      </c>
    </row>
    <row r="24" spans="1:19" x14ac:dyDescent="0.2">
      <c r="I24" s="46" t="s">
        <v>59</v>
      </c>
      <c r="J24" s="96">
        <f>SUM(J14:J23)/10</f>
        <v>71.47</v>
      </c>
    </row>
    <row r="29" spans="1:19" ht="30" customHeight="1" x14ac:dyDescent="0.2">
      <c r="A29" s="31"/>
      <c r="B29" s="31"/>
      <c r="I29" s="19" t="s">
        <v>188</v>
      </c>
      <c r="O29" s="19"/>
      <c r="P29" s="19"/>
      <c r="Q29" s="19"/>
      <c r="R29" s="19"/>
      <c r="S29" s="19"/>
    </row>
    <row r="30" spans="1:19" s="10" customFormat="1" x14ac:dyDescent="0.2">
      <c r="A30" s="39"/>
      <c r="B30" s="39"/>
      <c r="I30" s="28" t="s">
        <v>21</v>
      </c>
      <c r="J30" s="110" t="s">
        <v>189</v>
      </c>
      <c r="K30" s="226" t="s">
        <v>190</v>
      </c>
      <c r="L30" s="19"/>
      <c r="M30" s="19"/>
      <c r="N30" s="19"/>
      <c r="O30" s="19"/>
      <c r="P30" s="19"/>
      <c r="Q30" s="54"/>
      <c r="R30" s="54"/>
      <c r="S30" s="54"/>
    </row>
    <row r="31" spans="1:19" s="10" customFormat="1" x14ac:dyDescent="0.2">
      <c r="I31" s="44">
        <v>1990</v>
      </c>
      <c r="J31" s="48">
        <v>97.1</v>
      </c>
      <c r="K31" s="48">
        <v>2.9</v>
      </c>
      <c r="L31" s="19"/>
      <c r="M31" s="19"/>
      <c r="N31" s="19"/>
      <c r="O31" s="19"/>
      <c r="P31" s="19"/>
      <c r="Q31" s="54"/>
      <c r="R31" s="54"/>
      <c r="S31" s="54"/>
    </row>
    <row r="32" spans="1:19" s="10" customFormat="1" x14ac:dyDescent="0.2">
      <c r="I32" s="44">
        <v>1994</v>
      </c>
      <c r="J32" s="48">
        <v>91.8</v>
      </c>
      <c r="K32" s="48">
        <v>8.1999999999999993</v>
      </c>
      <c r="L32" s="55"/>
      <c r="M32" s="55"/>
      <c r="N32" s="19"/>
      <c r="O32" s="19"/>
      <c r="P32" s="19"/>
      <c r="Q32" s="54"/>
      <c r="R32" s="54"/>
      <c r="S32" s="54"/>
    </row>
    <row r="33" spans="9:19" s="10" customFormat="1" x14ac:dyDescent="0.2">
      <c r="I33" s="44">
        <v>1998</v>
      </c>
      <c r="J33" s="48">
        <v>91.6</v>
      </c>
      <c r="K33" s="48">
        <v>8.4</v>
      </c>
      <c r="L33" s="55"/>
      <c r="M33" s="55"/>
      <c r="N33" s="19"/>
      <c r="O33" s="19"/>
      <c r="P33" s="19"/>
      <c r="Q33" s="54"/>
      <c r="R33" s="54"/>
      <c r="S33" s="54"/>
    </row>
    <row r="34" spans="9:19" s="10" customFormat="1" x14ac:dyDescent="0.2">
      <c r="I34" s="44">
        <v>2002</v>
      </c>
      <c r="J34" s="48">
        <v>88.8</v>
      </c>
      <c r="K34" s="48">
        <v>11.2</v>
      </c>
      <c r="L34" s="55"/>
      <c r="M34" s="55"/>
      <c r="N34" s="19"/>
      <c r="O34" s="19"/>
      <c r="P34" s="19"/>
      <c r="Q34" s="54"/>
      <c r="R34" s="54"/>
      <c r="S34" s="54"/>
    </row>
    <row r="35" spans="9:19" s="10" customFormat="1" x14ac:dyDescent="0.2">
      <c r="I35" s="44">
        <v>2005</v>
      </c>
      <c r="J35" s="48">
        <v>88</v>
      </c>
      <c r="K35" s="48">
        <v>12</v>
      </c>
      <c r="L35" s="55"/>
      <c r="M35" s="55"/>
      <c r="N35" s="19"/>
      <c r="O35" s="19"/>
      <c r="P35" s="19"/>
      <c r="Q35" s="54"/>
      <c r="R35" s="54"/>
      <c r="S35" s="54"/>
    </row>
    <row r="36" spans="9:19" s="10" customFormat="1" x14ac:dyDescent="0.2">
      <c r="I36" s="44">
        <v>2009</v>
      </c>
      <c r="J36" s="48">
        <v>84.6</v>
      </c>
      <c r="K36" s="48">
        <v>15.4</v>
      </c>
      <c r="L36" s="55"/>
      <c r="M36" s="55"/>
      <c r="N36" s="19"/>
      <c r="O36" s="19"/>
      <c r="P36" s="19"/>
      <c r="Q36" s="54"/>
      <c r="R36" s="54"/>
      <c r="S36" s="54"/>
    </row>
    <row r="37" spans="9:19" s="10" customFormat="1" x14ac:dyDescent="0.2">
      <c r="I37" s="44">
        <v>2013</v>
      </c>
      <c r="J37" s="48">
        <v>81.8</v>
      </c>
      <c r="K37" s="48">
        <v>18.2</v>
      </c>
      <c r="L37" s="55"/>
      <c r="M37" s="55"/>
      <c r="N37" s="19"/>
      <c r="O37" s="19"/>
      <c r="P37" s="19"/>
      <c r="Q37" s="54"/>
      <c r="R37" s="54"/>
      <c r="S37" s="54"/>
    </row>
    <row r="38" spans="9:19" s="10" customFormat="1" x14ac:dyDescent="0.2">
      <c r="I38" s="44">
        <v>2017</v>
      </c>
      <c r="J38" s="48">
        <v>76.099999999999994</v>
      </c>
      <c r="K38" s="48">
        <v>23.9</v>
      </c>
      <c r="L38" s="53"/>
      <c r="M38" s="55"/>
      <c r="N38" s="19"/>
      <c r="O38" s="19"/>
      <c r="P38" s="19"/>
      <c r="Q38" s="54"/>
      <c r="R38" s="54"/>
      <c r="S38" s="54"/>
    </row>
    <row r="39" spans="9:19" s="10" customFormat="1" x14ac:dyDescent="0.2">
      <c r="I39" s="44">
        <v>2021</v>
      </c>
      <c r="J39" s="66">
        <v>65.099999999999994</v>
      </c>
      <c r="K39" s="66">
        <v>34.9</v>
      </c>
      <c r="L39" s="53"/>
      <c r="M39" s="55"/>
      <c r="N39" s="19"/>
      <c r="O39" s="19"/>
      <c r="P39" s="19"/>
      <c r="Q39" s="54"/>
      <c r="R39" s="54"/>
      <c r="S39" s="54"/>
    </row>
    <row r="40" spans="9:19" s="10" customFormat="1" x14ac:dyDescent="0.2">
      <c r="I40" s="224" t="s">
        <v>58</v>
      </c>
      <c r="J40" s="228">
        <v>71.092357770976051</v>
      </c>
      <c r="K40" s="225">
        <f>100-J40</f>
        <v>28.907642229023949</v>
      </c>
      <c r="L40" s="53"/>
      <c r="M40" s="55"/>
      <c r="N40" s="19"/>
      <c r="O40" s="19"/>
      <c r="P40" s="19"/>
      <c r="Q40" s="54"/>
      <c r="R40" s="54"/>
      <c r="S40" s="54"/>
    </row>
    <row r="41" spans="9:19" s="10" customFormat="1" x14ac:dyDescent="0.2">
      <c r="I41" s="44"/>
      <c r="J41" s="66"/>
      <c r="K41" s="175"/>
      <c r="L41" s="176"/>
      <c r="M41" s="176"/>
      <c r="N41" s="19"/>
      <c r="O41" s="19"/>
      <c r="P41" s="19"/>
      <c r="Q41" s="54"/>
      <c r="R41" s="54"/>
      <c r="S41" s="54"/>
    </row>
    <row r="42" spans="9:19" s="10" customFormat="1" x14ac:dyDescent="0.2">
      <c r="K42" s="19"/>
      <c r="L42" s="19"/>
      <c r="M42" s="19"/>
      <c r="N42" s="19"/>
      <c r="O42" s="19"/>
      <c r="P42" s="19"/>
      <c r="Q42" s="54"/>
      <c r="R42" s="54"/>
      <c r="S42" s="54"/>
    </row>
    <row r="43" spans="9:19" s="10" customFormat="1" x14ac:dyDescent="0.2">
      <c r="K43" s="19"/>
      <c r="L43" s="19"/>
      <c r="M43" s="19"/>
      <c r="N43" s="19"/>
      <c r="O43" s="19"/>
      <c r="P43" s="19"/>
      <c r="Q43" s="54"/>
      <c r="R43" s="54"/>
      <c r="S43" s="54"/>
    </row>
    <row r="44" spans="9:19" s="10" customFormat="1" x14ac:dyDescent="0.2">
      <c r="K44" s="19"/>
      <c r="L44" s="19"/>
      <c r="M44" s="19"/>
      <c r="N44" s="19"/>
      <c r="O44" s="19"/>
      <c r="P44" s="19"/>
      <c r="Q44" s="54"/>
      <c r="R44" s="54"/>
      <c r="S44" s="54"/>
    </row>
    <row r="45" spans="9:19" s="10" customFormat="1" x14ac:dyDescent="0.2">
      <c r="K45" s="19"/>
      <c r="L45" s="19"/>
      <c r="M45" s="19"/>
      <c r="N45" s="19"/>
      <c r="O45" s="19"/>
      <c r="P45" s="19"/>
      <c r="Q45" s="54"/>
      <c r="R45" s="54"/>
      <c r="S45" s="54"/>
    </row>
    <row r="46" spans="9:19" s="10" customFormat="1" x14ac:dyDescent="0.2">
      <c r="K46" s="19"/>
      <c r="L46" s="19"/>
      <c r="M46" s="19"/>
      <c r="N46" s="19"/>
      <c r="O46" s="19"/>
      <c r="P46" s="19"/>
      <c r="Q46" s="54"/>
      <c r="R46" s="54"/>
      <c r="S46" s="54"/>
    </row>
    <row r="47" spans="9:19" s="10" customFormat="1" x14ac:dyDescent="0.2">
      <c r="K47" s="19"/>
      <c r="L47" s="19"/>
      <c r="M47" s="19"/>
      <c r="N47" s="19"/>
      <c r="O47" s="19"/>
      <c r="P47" s="19"/>
      <c r="Q47" s="54"/>
      <c r="R47" s="54"/>
      <c r="S47" s="54"/>
    </row>
    <row r="48" spans="9:19" s="10" customFormat="1" x14ac:dyDescent="0.2">
      <c r="K48" s="19"/>
      <c r="L48" s="19"/>
      <c r="M48" s="19"/>
      <c r="N48" s="19"/>
      <c r="O48" s="19"/>
      <c r="P48" s="19"/>
      <c r="Q48" s="54"/>
      <c r="R48" s="54"/>
      <c r="S48" s="54"/>
    </row>
    <row r="49" spans="10:19" s="10" customFormat="1" x14ac:dyDescent="0.2">
      <c r="J49" s="55"/>
      <c r="K49" s="55"/>
      <c r="L49" s="55"/>
      <c r="M49" s="55"/>
      <c r="N49" s="55"/>
      <c r="O49" s="55"/>
      <c r="P49" s="53"/>
      <c r="Q49" s="53"/>
      <c r="R49" s="53"/>
      <c r="S49" s="54"/>
    </row>
    <row r="50" spans="10:19" x14ac:dyDescent="0.2">
      <c r="J50" s="55"/>
      <c r="K50" s="55"/>
      <c r="L50" s="55"/>
      <c r="M50" s="55"/>
      <c r="N50" s="55"/>
      <c r="O50" s="55"/>
      <c r="P50" s="55"/>
      <c r="Q50" s="55"/>
      <c r="R50" s="55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51"/>
  <sheetViews>
    <sheetView zoomScale="140" zoomScaleNormal="140" workbookViewId="0"/>
  </sheetViews>
  <sheetFormatPr baseColWidth="10" defaultRowHeight="12.75" x14ac:dyDescent="0.2"/>
  <cols>
    <col min="1" max="1" width="28" style="10" customWidth="1"/>
    <col min="2" max="9" width="6.7109375" style="10" customWidth="1"/>
    <col min="10" max="10" width="6.85546875" style="10" customWidth="1"/>
    <col min="11" max="11" width="8.7109375" style="10" customWidth="1"/>
    <col min="12" max="12" width="2.7109375" style="10" customWidth="1"/>
    <col min="13" max="13" width="20.140625" style="10" customWidth="1"/>
    <col min="14" max="14" width="15.7109375" style="10" customWidth="1"/>
    <col min="15" max="16384" width="11.42578125" style="10"/>
  </cols>
  <sheetData>
    <row r="1" spans="1:13" s="9" customFormat="1" ht="19.5" x14ac:dyDescent="0.3">
      <c r="A1" s="23" t="s">
        <v>60</v>
      </c>
      <c r="B1" s="8"/>
      <c r="C1" s="8"/>
      <c r="D1" s="8"/>
      <c r="E1" s="8"/>
      <c r="F1" s="8"/>
      <c r="G1" s="8"/>
      <c r="H1" s="8"/>
      <c r="I1" s="8"/>
      <c r="J1" s="8"/>
    </row>
    <row r="2" spans="1:13" s="1" customFormat="1" ht="30" customHeight="1" x14ac:dyDescent="0.2">
      <c r="A2" s="31" t="s">
        <v>61</v>
      </c>
      <c r="M2" s="19" t="s">
        <v>62</v>
      </c>
    </row>
    <row r="3" spans="1:13" s="19" customFormat="1" ht="48" customHeight="1" x14ac:dyDescent="0.2">
      <c r="A3" s="97" t="s">
        <v>63</v>
      </c>
      <c r="B3" s="81" t="s">
        <v>30</v>
      </c>
      <c r="C3" s="81" t="s">
        <v>31</v>
      </c>
      <c r="D3" s="81" t="s">
        <v>32</v>
      </c>
      <c r="E3" s="81" t="s">
        <v>33</v>
      </c>
      <c r="F3" s="81" t="s">
        <v>34</v>
      </c>
      <c r="G3" s="81" t="s">
        <v>35</v>
      </c>
      <c r="H3" s="81" t="s">
        <v>36</v>
      </c>
      <c r="I3" s="81" t="s">
        <v>37</v>
      </c>
      <c r="J3" s="81" t="s">
        <v>38</v>
      </c>
      <c r="K3" s="83" t="s">
        <v>163</v>
      </c>
      <c r="M3" s="112" t="s">
        <v>98</v>
      </c>
    </row>
    <row r="4" spans="1:13" s="21" customFormat="1" ht="20.100000000000001" customHeight="1" x14ac:dyDescent="0.2">
      <c r="A4" s="98" t="s">
        <v>7</v>
      </c>
      <c r="B4" s="162">
        <v>77.8</v>
      </c>
      <c r="C4" s="162">
        <v>79</v>
      </c>
      <c r="D4" s="162">
        <v>82.2</v>
      </c>
      <c r="E4" s="162">
        <v>79.099999999999994</v>
      </c>
      <c r="F4" s="162">
        <v>77.7</v>
      </c>
      <c r="G4" s="162">
        <v>70.8</v>
      </c>
      <c r="H4" s="162">
        <v>71.5</v>
      </c>
      <c r="I4" s="162">
        <v>76.2</v>
      </c>
      <c r="J4" s="162">
        <v>76.599999999999994</v>
      </c>
      <c r="K4" s="162">
        <v>82.5</v>
      </c>
      <c r="M4" s="99"/>
    </row>
    <row r="5" spans="1:13" s="19" customFormat="1" ht="12" customHeight="1" x14ac:dyDescent="0.2">
      <c r="A5" s="100" t="s">
        <v>64</v>
      </c>
      <c r="B5" s="163">
        <v>77.400000000000006</v>
      </c>
      <c r="C5" s="163">
        <v>79.7</v>
      </c>
      <c r="D5" s="163">
        <v>83.1</v>
      </c>
      <c r="E5" s="163">
        <v>81.099999999999994</v>
      </c>
      <c r="F5" s="163">
        <v>78.7</v>
      </c>
      <c r="G5" s="163">
        <v>72.400000000000006</v>
      </c>
      <c r="H5" s="164">
        <v>74.3</v>
      </c>
      <c r="I5" s="164">
        <v>78.3</v>
      </c>
      <c r="J5" s="163">
        <v>77.8</v>
      </c>
      <c r="K5" s="163">
        <v>83.4</v>
      </c>
      <c r="M5" s="99"/>
    </row>
    <row r="6" spans="1:13" s="19" customFormat="1" ht="12" customHeight="1" x14ac:dyDescent="0.2">
      <c r="A6" s="101" t="s">
        <v>65</v>
      </c>
      <c r="B6" s="165">
        <v>74.400000000000006</v>
      </c>
      <c r="C6" s="165">
        <v>76.900000000000006</v>
      </c>
      <c r="D6" s="165">
        <v>79.2</v>
      </c>
      <c r="E6" s="166">
        <v>81.5</v>
      </c>
      <c r="F6" s="165">
        <v>77.900000000000006</v>
      </c>
      <c r="G6" s="165">
        <v>71.599999999999994</v>
      </c>
      <c r="H6" s="165">
        <v>70</v>
      </c>
      <c r="I6" s="165">
        <v>78.099999999999994</v>
      </c>
      <c r="J6" s="166">
        <v>79.900000000000006</v>
      </c>
      <c r="K6" s="164">
        <v>84.5</v>
      </c>
    </row>
    <row r="7" spans="1:13" s="19" customFormat="1" ht="12" customHeight="1" x14ac:dyDescent="0.2">
      <c r="A7" s="101" t="s">
        <v>66</v>
      </c>
      <c r="B7" s="165">
        <v>80.599999999999994</v>
      </c>
      <c r="C7" s="165">
        <v>78.599999999999994</v>
      </c>
      <c r="D7" s="165">
        <v>81.099999999999994</v>
      </c>
      <c r="E7" s="165">
        <v>77.599999999999994</v>
      </c>
      <c r="F7" s="165">
        <v>77.400000000000006</v>
      </c>
      <c r="G7" s="165">
        <v>70.900000000000006</v>
      </c>
      <c r="H7" s="165">
        <v>72.5</v>
      </c>
      <c r="I7" s="165">
        <v>75.599999999999994</v>
      </c>
      <c r="J7" s="165">
        <v>75.2</v>
      </c>
      <c r="K7" s="163">
        <v>80.3</v>
      </c>
    </row>
    <row r="8" spans="1:13" s="19" customFormat="1" ht="12" customHeight="1" x14ac:dyDescent="0.2">
      <c r="A8" s="101" t="s">
        <v>67</v>
      </c>
      <c r="B8" s="163">
        <v>73.8</v>
      </c>
      <c r="C8" s="163">
        <v>71.5</v>
      </c>
      <c r="D8" s="163">
        <v>78.099999999999994</v>
      </c>
      <c r="E8" s="163">
        <v>73.7</v>
      </c>
      <c r="F8" s="163">
        <v>74.900000000000006</v>
      </c>
      <c r="G8" s="163">
        <v>67</v>
      </c>
      <c r="H8" s="163">
        <v>68.400000000000006</v>
      </c>
      <c r="I8" s="163">
        <v>73.7</v>
      </c>
      <c r="J8" s="163">
        <v>75.599999999999994</v>
      </c>
      <c r="K8" s="163">
        <v>81.5</v>
      </c>
    </row>
    <row r="9" spans="1:13" s="19" customFormat="1" ht="12" customHeight="1" x14ac:dyDescent="0.2">
      <c r="A9" s="101" t="s">
        <v>68</v>
      </c>
      <c r="B9" s="163">
        <v>76.5</v>
      </c>
      <c r="C9" s="163">
        <v>78.5</v>
      </c>
      <c r="D9" s="163">
        <v>82.1</v>
      </c>
      <c r="E9" s="163">
        <v>78.8</v>
      </c>
      <c r="F9" s="163">
        <v>75.5</v>
      </c>
      <c r="G9" s="163">
        <v>70.3</v>
      </c>
      <c r="H9" s="163">
        <v>68.8</v>
      </c>
      <c r="I9" s="163">
        <v>70.8</v>
      </c>
      <c r="J9" s="163">
        <v>71.900000000000006</v>
      </c>
      <c r="K9" s="163">
        <v>77.8</v>
      </c>
    </row>
    <row r="10" spans="1:13" s="19" customFormat="1" ht="12" customHeight="1" x14ac:dyDescent="0.2">
      <c r="A10" s="101" t="s">
        <v>69</v>
      </c>
      <c r="B10" s="163">
        <v>78.2</v>
      </c>
      <c r="C10" s="163">
        <v>79.7</v>
      </c>
      <c r="D10" s="163">
        <v>81.099999999999994</v>
      </c>
      <c r="E10" s="163">
        <v>79.599999999999994</v>
      </c>
      <c r="F10" s="163">
        <v>77.5</v>
      </c>
      <c r="G10" s="163">
        <v>71.3</v>
      </c>
      <c r="H10" s="163">
        <v>70.3</v>
      </c>
      <c r="I10" s="163">
        <v>76</v>
      </c>
      <c r="J10" s="163">
        <v>77.8</v>
      </c>
      <c r="K10" s="163">
        <v>80.8</v>
      </c>
    </row>
    <row r="11" spans="1:13" s="19" customFormat="1" ht="12" customHeight="1" x14ac:dyDescent="0.2">
      <c r="A11" s="101" t="s">
        <v>70</v>
      </c>
      <c r="B11" s="165">
        <v>81.099999999999994</v>
      </c>
      <c r="C11" s="165">
        <v>81.099999999999994</v>
      </c>
      <c r="D11" s="165">
        <v>84.2</v>
      </c>
      <c r="E11" s="165">
        <v>80.099999999999994</v>
      </c>
      <c r="F11" s="165">
        <v>78.7</v>
      </c>
      <c r="G11" s="166">
        <v>73.8</v>
      </c>
      <c r="H11" s="165">
        <v>73.2</v>
      </c>
      <c r="I11" s="165">
        <v>77</v>
      </c>
      <c r="J11" s="165">
        <v>76.2</v>
      </c>
      <c r="K11" s="165">
        <v>83.1</v>
      </c>
    </row>
    <row r="12" spans="1:13" s="19" customFormat="1" ht="12" customHeight="1" x14ac:dyDescent="0.2">
      <c r="A12" s="102" t="s">
        <v>71</v>
      </c>
      <c r="B12" s="167">
        <v>70.900000000000006</v>
      </c>
      <c r="C12" s="168">
        <v>72.8</v>
      </c>
      <c r="D12" s="168">
        <v>79.400000000000006</v>
      </c>
      <c r="E12" s="168">
        <v>70.599999999999994</v>
      </c>
      <c r="F12" s="168">
        <v>71.2</v>
      </c>
      <c r="G12" s="168">
        <v>63</v>
      </c>
      <c r="H12" s="168">
        <v>65.3</v>
      </c>
      <c r="I12" s="168">
        <v>70.900000000000006</v>
      </c>
      <c r="J12" s="168">
        <v>71.099999999999994</v>
      </c>
      <c r="K12" s="168">
        <v>79.5</v>
      </c>
    </row>
    <row r="13" spans="1:13" s="19" customFormat="1" ht="12" customHeight="1" x14ac:dyDescent="0.2">
      <c r="A13" s="100" t="s">
        <v>72</v>
      </c>
      <c r="B13" s="165">
        <v>80.599999999999994</v>
      </c>
      <c r="C13" s="165">
        <v>81.8</v>
      </c>
      <c r="D13" s="165">
        <v>83.9</v>
      </c>
      <c r="E13" s="165">
        <v>81</v>
      </c>
      <c r="F13" s="166">
        <v>79.400000000000006</v>
      </c>
      <c r="G13" s="165">
        <v>73.3</v>
      </c>
      <c r="H13" s="165">
        <v>73.400000000000006</v>
      </c>
      <c r="I13" s="165">
        <v>76.400000000000006</v>
      </c>
      <c r="J13" s="165">
        <v>74.7</v>
      </c>
      <c r="K13" s="163">
        <v>83.4</v>
      </c>
    </row>
    <row r="14" spans="1:13" s="19" customFormat="1" ht="12" customHeight="1" x14ac:dyDescent="0.2">
      <c r="A14" s="100" t="s">
        <v>73</v>
      </c>
      <c r="B14" s="165">
        <v>78.7</v>
      </c>
      <c r="C14" s="165">
        <v>81.900000000000006</v>
      </c>
      <c r="D14" s="165">
        <v>83.9</v>
      </c>
      <c r="E14" s="165">
        <v>80.3</v>
      </c>
      <c r="F14" s="165">
        <v>78.3</v>
      </c>
      <c r="G14" s="165">
        <v>71.400000000000006</v>
      </c>
      <c r="H14" s="165">
        <v>72.5</v>
      </c>
      <c r="I14" s="165">
        <v>75.400000000000006</v>
      </c>
      <c r="J14" s="165">
        <v>76.400000000000006</v>
      </c>
      <c r="K14" s="163">
        <v>82.2</v>
      </c>
    </row>
    <row r="15" spans="1:13" s="19" customFormat="1" ht="12" customHeight="1" x14ac:dyDescent="0.2">
      <c r="A15" s="100" t="s">
        <v>74</v>
      </c>
      <c r="B15" s="163">
        <v>81.7</v>
      </c>
      <c r="C15" s="163">
        <v>82.3</v>
      </c>
      <c r="D15" s="163">
        <v>83.9</v>
      </c>
      <c r="E15" s="163">
        <v>80</v>
      </c>
      <c r="F15" s="163">
        <v>78.7</v>
      </c>
      <c r="G15" s="163">
        <v>72</v>
      </c>
      <c r="H15" s="163">
        <v>72.8</v>
      </c>
      <c r="I15" s="163">
        <v>77.7</v>
      </c>
      <c r="J15" s="163">
        <v>77.2</v>
      </c>
      <c r="K15" s="163">
        <v>83</v>
      </c>
    </row>
    <row r="16" spans="1:13" s="19" customFormat="1" ht="12" customHeight="1" x14ac:dyDescent="0.2">
      <c r="A16" s="101" t="s">
        <v>75</v>
      </c>
      <c r="B16" s="164">
        <v>85.1</v>
      </c>
      <c r="C16" s="164">
        <v>83.5</v>
      </c>
      <c r="D16" s="164">
        <v>84.8</v>
      </c>
      <c r="E16" s="163">
        <v>80</v>
      </c>
      <c r="F16" s="164">
        <v>79.400000000000006</v>
      </c>
      <c r="G16" s="163">
        <v>73.7</v>
      </c>
      <c r="H16" s="163">
        <v>72.5</v>
      </c>
      <c r="I16" s="163">
        <v>76.599999999999994</v>
      </c>
      <c r="J16" s="163">
        <v>77.3</v>
      </c>
      <c r="K16" s="163">
        <v>82.4</v>
      </c>
    </row>
    <row r="17" spans="1:14" s="19" customFormat="1" ht="12" customHeight="1" x14ac:dyDescent="0.2">
      <c r="A17" s="101" t="s">
        <v>76</v>
      </c>
      <c r="B17" s="163">
        <v>76.2</v>
      </c>
      <c r="C17" s="163">
        <v>72</v>
      </c>
      <c r="D17" s="163">
        <v>81.599999999999994</v>
      </c>
      <c r="E17" s="163">
        <v>73.7</v>
      </c>
      <c r="F17" s="163">
        <v>75.7</v>
      </c>
      <c r="G17" s="163">
        <v>65</v>
      </c>
      <c r="H17" s="163">
        <v>69.5</v>
      </c>
      <c r="I17" s="163">
        <v>75.400000000000006</v>
      </c>
      <c r="J17" s="163">
        <v>76.5</v>
      </c>
      <c r="K17" s="163">
        <v>81.2</v>
      </c>
    </row>
    <row r="18" spans="1:14" s="19" customFormat="1" ht="12" customHeight="1" x14ac:dyDescent="0.2">
      <c r="A18" s="100" t="s">
        <v>77</v>
      </c>
      <c r="B18" s="163">
        <v>72.2</v>
      </c>
      <c r="C18" s="169">
        <v>70.400000000000006</v>
      </c>
      <c r="D18" s="169">
        <v>77.099999999999994</v>
      </c>
      <c r="E18" s="169">
        <v>68.8</v>
      </c>
      <c r="F18" s="169">
        <v>71</v>
      </c>
      <c r="G18" s="169">
        <v>60.5</v>
      </c>
      <c r="H18" s="169">
        <v>62.1</v>
      </c>
      <c r="I18" s="169">
        <v>68.099999999999994</v>
      </c>
      <c r="J18" s="169">
        <v>67.900000000000006</v>
      </c>
      <c r="K18" s="169">
        <v>77.7</v>
      </c>
    </row>
    <row r="19" spans="1:14" s="19" customFormat="1" ht="12" customHeight="1" x14ac:dyDescent="0.2">
      <c r="A19" s="100" t="s">
        <v>78</v>
      </c>
      <c r="B19" s="163">
        <v>78.599999999999994</v>
      </c>
      <c r="C19" s="163">
        <v>80.900000000000006</v>
      </c>
      <c r="D19" s="163">
        <v>82.4</v>
      </c>
      <c r="E19" s="163">
        <v>80.7</v>
      </c>
      <c r="F19" s="163">
        <v>79.099999999999994</v>
      </c>
      <c r="G19" s="163">
        <v>73.599999999999994</v>
      </c>
      <c r="H19" s="163">
        <v>73.099999999999994</v>
      </c>
      <c r="I19" s="163">
        <v>76.3</v>
      </c>
      <c r="J19" s="163">
        <v>78.2</v>
      </c>
      <c r="K19" s="163">
        <v>83.5</v>
      </c>
    </row>
    <row r="20" spans="1:14" s="19" customFormat="1" ht="12" customHeight="1" x14ac:dyDescent="0.2">
      <c r="A20" s="101" t="s">
        <v>79</v>
      </c>
      <c r="B20" s="163">
        <v>76.400000000000006</v>
      </c>
      <c r="C20" s="163">
        <v>74.900000000000006</v>
      </c>
      <c r="D20" s="163">
        <v>82.3</v>
      </c>
      <c r="E20" s="163">
        <v>74.8</v>
      </c>
      <c r="F20" s="163">
        <v>75.5</v>
      </c>
      <c r="G20" s="163">
        <v>65.2</v>
      </c>
      <c r="H20" s="163">
        <v>68.2</v>
      </c>
      <c r="I20" s="163">
        <v>74.3</v>
      </c>
      <c r="J20" s="163">
        <v>74.900000000000006</v>
      </c>
      <c r="K20" s="163">
        <v>80.7</v>
      </c>
    </row>
    <row r="21" spans="1:14" s="19" customFormat="1" ht="12" customHeight="1" x14ac:dyDescent="0.2">
      <c r="A21" s="103"/>
      <c r="B21" s="104"/>
      <c r="C21" s="105"/>
      <c r="D21" s="68"/>
    </row>
    <row r="22" spans="1:14" s="19" customFormat="1" ht="11.25" x14ac:dyDescent="0.2">
      <c r="A22" s="103"/>
      <c r="B22" s="106"/>
      <c r="C22" s="21"/>
      <c r="D22" s="107" t="s">
        <v>80</v>
      </c>
    </row>
    <row r="23" spans="1:14" s="19" customFormat="1" ht="5.0999999999999996" customHeight="1" x14ac:dyDescent="0.2">
      <c r="A23" s="103"/>
      <c r="B23" s="108"/>
      <c r="C23" s="21"/>
      <c r="D23" s="108"/>
    </row>
    <row r="24" spans="1:14" s="19" customFormat="1" ht="11.25" x14ac:dyDescent="0.2">
      <c r="A24" s="103"/>
      <c r="B24" s="106"/>
      <c r="C24" s="21"/>
      <c r="D24" s="109" t="s">
        <v>81</v>
      </c>
    </row>
    <row r="25" spans="1:14" s="1" customFormat="1" ht="36" customHeight="1" x14ac:dyDescent="0.2"/>
    <row r="26" spans="1:14" s="1" customFormat="1" x14ac:dyDescent="0.2">
      <c r="A26" s="39"/>
      <c r="M26" s="19" t="s">
        <v>99</v>
      </c>
      <c r="N26" s="19"/>
    </row>
    <row r="27" spans="1:14" s="1" customFormat="1" ht="12.75" customHeight="1" x14ac:dyDescent="0.2">
      <c r="A27" s="39"/>
      <c r="M27" s="28" t="s">
        <v>82</v>
      </c>
      <c r="N27" s="110" t="s">
        <v>162</v>
      </c>
    </row>
    <row r="28" spans="1:14" s="1" customFormat="1" ht="12.75" customHeight="1" x14ac:dyDescent="0.2">
      <c r="M28" s="19" t="s">
        <v>83</v>
      </c>
      <c r="N28" s="55">
        <f t="shared" ref="N28:N43" si="0">K5</f>
        <v>83.4</v>
      </c>
    </row>
    <row r="29" spans="1:14" s="1" customFormat="1" x14ac:dyDescent="0.2">
      <c r="M29" s="19" t="s">
        <v>84</v>
      </c>
      <c r="N29" s="55">
        <f t="shared" si="0"/>
        <v>84.5</v>
      </c>
    </row>
    <row r="30" spans="1:14" s="1" customFormat="1" x14ac:dyDescent="0.2">
      <c r="M30" s="19" t="s">
        <v>85</v>
      </c>
      <c r="N30" s="55">
        <f t="shared" si="0"/>
        <v>80.3</v>
      </c>
    </row>
    <row r="31" spans="1:14" s="1" customFormat="1" x14ac:dyDescent="0.2">
      <c r="M31" s="19" t="s">
        <v>86</v>
      </c>
      <c r="N31" s="55">
        <f t="shared" si="0"/>
        <v>81.5</v>
      </c>
    </row>
    <row r="32" spans="1:14" s="1" customFormat="1" x14ac:dyDescent="0.2">
      <c r="M32" s="19" t="s">
        <v>87</v>
      </c>
      <c r="N32" s="55">
        <f t="shared" si="0"/>
        <v>77.8</v>
      </c>
    </row>
    <row r="33" spans="1:14" s="1" customFormat="1" x14ac:dyDescent="0.2">
      <c r="M33" s="19" t="s">
        <v>88</v>
      </c>
      <c r="N33" s="55">
        <f t="shared" si="0"/>
        <v>80.8</v>
      </c>
    </row>
    <row r="34" spans="1:14" s="1" customFormat="1" x14ac:dyDescent="0.2">
      <c r="M34" s="19" t="s">
        <v>89</v>
      </c>
      <c r="N34" s="55">
        <f t="shared" si="0"/>
        <v>83.1</v>
      </c>
    </row>
    <row r="35" spans="1:14" s="1" customFormat="1" x14ac:dyDescent="0.2">
      <c r="M35" s="19" t="s">
        <v>56</v>
      </c>
      <c r="N35" s="55">
        <f t="shared" si="0"/>
        <v>79.5</v>
      </c>
    </row>
    <row r="36" spans="1:14" s="1" customFormat="1" x14ac:dyDescent="0.2">
      <c r="M36" s="19" t="s">
        <v>90</v>
      </c>
      <c r="N36" s="55">
        <f t="shared" si="0"/>
        <v>83.4</v>
      </c>
    </row>
    <row r="37" spans="1:14" s="1" customFormat="1" x14ac:dyDescent="0.2">
      <c r="M37" s="19" t="s">
        <v>91</v>
      </c>
      <c r="N37" s="55">
        <f t="shared" si="0"/>
        <v>82.2</v>
      </c>
    </row>
    <row r="38" spans="1:14" s="1" customFormat="1" x14ac:dyDescent="0.2">
      <c r="M38" s="19" t="s">
        <v>92</v>
      </c>
      <c r="N38" s="55">
        <f t="shared" si="0"/>
        <v>83</v>
      </c>
    </row>
    <row r="39" spans="1:14" s="1" customFormat="1" x14ac:dyDescent="0.2">
      <c r="M39" s="19" t="s">
        <v>93</v>
      </c>
      <c r="N39" s="55">
        <f t="shared" si="0"/>
        <v>82.4</v>
      </c>
    </row>
    <row r="40" spans="1:14" s="1" customFormat="1" x14ac:dyDescent="0.2">
      <c r="M40" s="19" t="s">
        <v>94</v>
      </c>
      <c r="N40" s="55">
        <f t="shared" si="0"/>
        <v>81.2</v>
      </c>
    </row>
    <row r="41" spans="1:14" s="1" customFormat="1" x14ac:dyDescent="0.2">
      <c r="M41" s="19" t="s">
        <v>95</v>
      </c>
      <c r="N41" s="55">
        <f t="shared" si="0"/>
        <v>77.7</v>
      </c>
    </row>
    <row r="42" spans="1:14" s="1" customFormat="1" x14ac:dyDescent="0.2">
      <c r="M42" s="19" t="s">
        <v>96</v>
      </c>
      <c r="N42" s="55">
        <f t="shared" si="0"/>
        <v>83.5</v>
      </c>
    </row>
    <row r="43" spans="1:14" s="1" customFormat="1" x14ac:dyDescent="0.2">
      <c r="M43" s="19" t="s">
        <v>97</v>
      </c>
      <c r="N43" s="55">
        <f t="shared" si="0"/>
        <v>80.7</v>
      </c>
    </row>
    <row r="44" spans="1:14" s="1" customFormat="1" x14ac:dyDescent="0.2">
      <c r="M44" s="170" t="s">
        <v>7</v>
      </c>
      <c r="N44" s="171">
        <f>K4</f>
        <v>82.5</v>
      </c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70"/>
      <c r="N45" s="17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70"/>
      <c r="N46" s="17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hyperlinks>
    <hyperlink ref="M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W38"/>
  <sheetViews>
    <sheetView zoomScale="140" zoomScaleNormal="140" workbookViewId="0"/>
  </sheetViews>
  <sheetFormatPr baseColWidth="10" defaultRowHeight="12.75" x14ac:dyDescent="0.2"/>
  <cols>
    <col min="1" max="1" width="24.5703125" style="1" customWidth="1"/>
    <col min="2" max="2" width="11.140625" style="1" customWidth="1"/>
    <col min="3" max="3" width="10.7109375" style="1" customWidth="1"/>
    <col min="4" max="4" width="15.7109375" style="1" customWidth="1"/>
    <col min="5" max="5" width="10.7109375" style="1" customWidth="1"/>
    <col min="6" max="6" width="11.28515625" style="1" customWidth="1"/>
    <col min="7" max="7" width="10.7109375" style="7" customWidth="1"/>
    <col min="8" max="8" width="2.7109375" style="1" customWidth="1"/>
    <col min="9" max="16384" width="11.42578125" style="1"/>
  </cols>
  <sheetData>
    <row r="1" spans="1:8" s="9" customFormat="1" ht="19.5" x14ac:dyDescent="0.3">
      <c r="A1" s="23" t="s">
        <v>164</v>
      </c>
      <c r="B1" s="8"/>
      <c r="C1" s="8"/>
      <c r="D1" s="8"/>
      <c r="E1" s="8"/>
      <c r="F1" s="8"/>
      <c r="G1" s="146"/>
    </row>
    <row r="2" spans="1:8" ht="30" customHeight="1" x14ac:dyDescent="0.2">
      <c r="A2" s="31" t="s">
        <v>8</v>
      </c>
      <c r="C2" s="31" t="s">
        <v>191</v>
      </c>
    </row>
    <row r="3" spans="1:8" s="2" customFormat="1" ht="12" customHeight="1" x14ac:dyDescent="0.2">
      <c r="A3" s="32" t="s">
        <v>4</v>
      </c>
      <c r="B3" s="178">
        <v>1293732</v>
      </c>
      <c r="C3" s="33"/>
      <c r="D3" s="58"/>
      <c r="E3" s="59"/>
      <c r="F3" s="21"/>
      <c r="G3" s="147"/>
    </row>
    <row r="4" spans="1:8" s="25" customFormat="1" ht="12" customHeight="1" x14ac:dyDescent="0.2">
      <c r="A4" s="34" t="s">
        <v>14</v>
      </c>
      <c r="B4" s="179">
        <v>1029150</v>
      </c>
      <c r="C4" s="35"/>
      <c r="D4" s="60"/>
      <c r="E4" s="61"/>
      <c r="F4" s="36"/>
      <c r="G4" s="148"/>
    </row>
    <row r="5" spans="1:8" s="25" customFormat="1" ht="12" customHeight="1" x14ac:dyDescent="0.2">
      <c r="A5" s="34" t="s">
        <v>230</v>
      </c>
      <c r="B5" s="179">
        <v>297503</v>
      </c>
      <c r="C5" s="35"/>
      <c r="D5" s="60"/>
      <c r="E5" s="61"/>
      <c r="F5" s="36"/>
      <c r="G5" s="148"/>
    </row>
    <row r="6" spans="1:8" s="25" customFormat="1" ht="20.100000000000001" customHeight="1" x14ac:dyDescent="0.2">
      <c r="A6" s="34" t="s">
        <v>16</v>
      </c>
      <c r="B6" s="180">
        <v>79.5</v>
      </c>
      <c r="C6" s="35"/>
      <c r="D6" s="60"/>
      <c r="E6" s="61"/>
      <c r="F6" s="36"/>
      <c r="G6" s="148"/>
    </row>
    <row r="7" spans="1:8" ht="36" customHeight="1" x14ac:dyDescent="0.2">
      <c r="A7" s="80" t="s">
        <v>3</v>
      </c>
      <c r="B7" s="82" t="s">
        <v>231</v>
      </c>
      <c r="C7" s="113" t="s">
        <v>141</v>
      </c>
      <c r="D7" s="113" t="s">
        <v>192</v>
      </c>
      <c r="E7" s="113" t="s">
        <v>193</v>
      </c>
      <c r="F7" s="113" t="s">
        <v>194</v>
      </c>
      <c r="G7" s="83" t="s">
        <v>195</v>
      </c>
    </row>
    <row r="8" spans="1:8" ht="24" customHeight="1" x14ac:dyDescent="0.2">
      <c r="A8" s="18" t="s">
        <v>5</v>
      </c>
      <c r="B8" s="189">
        <v>11447</v>
      </c>
      <c r="C8" s="191">
        <v>1.1000000000000001</v>
      </c>
      <c r="D8" s="189">
        <v>8702</v>
      </c>
      <c r="E8" s="193">
        <v>1.2</v>
      </c>
      <c r="F8" s="189">
        <v>2745</v>
      </c>
      <c r="G8" s="193">
        <v>0.9</v>
      </c>
      <c r="H8" s="227"/>
    </row>
    <row r="9" spans="1:8" x14ac:dyDescent="0.2">
      <c r="A9" s="38" t="s">
        <v>6</v>
      </c>
      <c r="B9" s="188">
        <v>1017703</v>
      </c>
      <c r="C9" s="190">
        <v>98.9</v>
      </c>
      <c r="D9" s="189">
        <v>722945</v>
      </c>
      <c r="E9" s="193">
        <v>98.8</v>
      </c>
      <c r="F9" s="189">
        <v>294758</v>
      </c>
      <c r="G9" s="193">
        <v>99.1</v>
      </c>
      <c r="H9" s="227"/>
    </row>
    <row r="10" spans="1:8" x14ac:dyDescent="0.2">
      <c r="A10" s="38" t="s">
        <v>128</v>
      </c>
      <c r="B10" s="188"/>
      <c r="C10" s="192"/>
      <c r="D10" s="213"/>
      <c r="E10" s="193"/>
      <c r="F10" s="213"/>
      <c r="G10" s="193"/>
      <c r="H10" s="227"/>
    </row>
    <row r="11" spans="1:8" x14ac:dyDescent="0.2">
      <c r="A11" s="177" t="s">
        <v>223</v>
      </c>
      <c r="B11" s="188">
        <v>179542</v>
      </c>
      <c r="C11" s="190">
        <v>17.600000000000001</v>
      </c>
      <c r="D11" s="188">
        <v>114959</v>
      </c>
      <c r="E11" s="193">
        <v>15.9</v>
      </c>
      <c r="F11" s="188">
        <v>64583</v>
      </c>
      <c r="G11" s="193">
        <v>21.9</v>
      </c>
      <c r="H11" s="227"/>
    </row>
    <row r="12" spans="1:8" x14ac:dyDescent="0.2">
      <c r="A12" s="177" t="s">
        <v>144</v>
      </c>
      <c r="B12" s="188">
        <v>376837</v>
      </c>
      <c r="C12" s="190">
        <v>37</v>
      </c>
      <c r="D12" s="188">
        <v>305299</v>
      </c>
      <c r="E12" s="193">
        <v>42.2</v>
      </c>
      <c r="F12" s="188">
        <v>71538</v>
      </c>
      <c r="G12" s="193">
        <v>24.3</v>
      </c>
      <c r="H12" s="227"/>
    </row>
    <row r="13" spans="1:8" x14ac:dyDescent="0.2">
      <c r="A13" s="177" t="s">
        <v>240</v>
      </c>
      <c r="B13" s="188">
        <v>205788</v>
      </c>
      <c r="C13" s="190">
        <v>20.2</v>
      </c>
      <c r="D13" s="188">
        <v>134476</v>
      </c>
      <c r="E13" s="193">
        <v>18.600000000000001</v>
      </c>
      <c r="F13" s="188">
        <v>71312</v>
      </c>
      <c r="G13" s="193">
        <v>24.2</v>
      </c>
      <c r="H13" s="227"/>
    </row>
    <row r="14" spans="1:8" x14ac:dyDescent="0.2">
      <c r="A14" s="177" t="s">
        <v>212</v>
      </c>
      <c r="B14" s="188">
        <v>144779</v>
      </c>
      <c r="C14" s="190">
        <v>14.2</v>
      </c>
      <c r="D14" s="188">
        <v>98311</v>
      </c>
      <c r="E14" s="193">
        <v>13.6</v>
      </c>
      <c r="F14" s="188">
        <v>46468</v>
      </c>
      <c r="G14" s="193">
        <v>15.8</v>
      </c>
      <c r="H14" s="227"/>
    </row>
    <row r="15" spans="1:8" x14ac:dyDescent="0.2">
      <c r="A15" s="177" t="s">
        <v>146</v>
      </c>
      <c r="B15" s="188">
        <v>29338</v>
      </c>
      <c r="C15" s="190">
        <v>2.9</v>
      </c>
      <c r="D15" s="188">
        <v>20301</v>
      </c>
      <c r="E15" s="193">
        <v>2.8</v>
      </c>
      <c r="F15" s="188">
        <v>9037</v>
      </c>
      <c r="G15" s="193">
        <v>3.1</v>
      </c>
      <c r="H15" s="227"/>
    </row>
    <row r="16" spans="1:8" x14ac:dyDescent="0.2">
      <c r="A16" s="177" t="s">
        <v>145</v>
      </c>
      <c r="B16" s="188">
        <v>36896</v>
      </c>
      <c r="C16" s="190">
        <v>3.6</v>
      </c>
      <c r="D16" s="188">
        <v>21125</v>
      </c>
      <c r="E16" s="193">
        <v>2.9</v>
      </c>
      <c r="F16" s="188">
        <v>15771</v>
      </c>
      <c r="G16" s="193">
        <v>5.4</v>
      </c>
      <c r="H16" s="227"/>
    </row>
    <row r="17" spans="1:23" x14ac:dyDescent="0.2">
      <c r="A17" s="177" t="s">
        <v>130</v>
      </c>
      <c r="B17" s="188">
        <v>6200</v>
      </c>
      <c r="C17" s="190">
        <v>0.6</v>
      </c>
      <c r="D17" s="188">
        <v>3879</v>
      </c>
      <c r="E17" s="193">
        <v>0.5</v>
      </c>
      <c r="F17" s="188">
        <v>2321</v>
      </c>
      <c r="G17" s="193">
        <v>0.8</v>
      </c>
      <c r="H17" s="227"/>
    </row>
    <row r="18" spans="1:23" x14ac:dyDescent="0.2">
      <c r="A18" s="177" t="s">
        <v>224</v>
      </c>
      <c r="B18" s="188">
        <v>27571</v>
      </c>
      <c r="C18" s="190">
        <v>2.7</v>
      </c>
      <c r="D18" s="188">
        <v>17414</v>
      </c>
      <c r="E18" s="193">
        <v>2.4</v>
      </c>
      <c r="F18" s="188">
        <v>10157</v>
      </c>
      <c r="G18" s="193">
        <v>3.4</v>
      </c>
      <c r="H18" s="227"/>
    </row>
    <row r="19" spans="1:23" x14ac:dyDescent="0.2">
      <c r="A19" s="177" t="s">
        <v>132</v>
      </c>
      <c r="B19" s="188" t="s">
        <v>275</v>
      </c>
      <c r="C19" s="190" t="s">
        <v>275</v>
      </c>
      <c r="D19" s="188" t="s">
        <v>275</v>
      </c>
      <c r="E19" s="188" t="s">
        <v>275</v>
      </c>
      <c r="F19" s="188" t="s">
        <v>275</v>
      </c>
      <c r="G19" s="190" t="s">
        <v>275</v>
      </c>
      <c r="H19" s="227"/>
    </row>
    <row r="20" spans="1:23" x14ac:dyDescent="0.2">
      <c r="A20" s="177" t="s">
        <v>131</v>
      </c>
      <c r="B20" s="188">
        <v>1284</v>
      </c>
      <c r="C20" s="190">
        <v>0.1</v>
      </c>
      <c r="D20" s="188">
        <v>866</v>
      </c>
      <c r="E20" s="193">
        <v>0.1</v>
      </c>
      <c r="F20" s="188">
        <v>418</v>
      </c>
      <c r="G20" s="193">
        <v>0.1</v>
      </c>
      <c r="H20" s="227"/>
    </row>
    <row r="21" spans="1:23" x14ac:dyDescent="0.2">
      <c r="A21" s="177" t="s">
        <v>225</v>
      </c>
      <c r="B21" s="188">
        <v>6836</v>
      </c>
      <c r="C21" s="190">
        <v>0.7</v>
      </c>
      <c r="D21" s="188">
        <v>4859</v>
      </c>
      <c r="E21" s="193">
        <v>0.7</v>
      </c>
      <c r="F21" s="188">
        <v>1977</v>
      </c>
      <c r="G21" s="193">
        <v>0.7</v>
      </c>
      <c r="H21" s="227"/>
    </row>
    <row r="22" spans="1:23" x14ac:dyDescent="0.2">
      <c r="A22" s="177" t="s">
        <v>129</v>
      </c>
      <c r="B22" s="188" t="s">
        <v>275</v>
      </c>
      <c r="C22" s="190" t="s">
        <v>275</v>
      </c>
      <c r="D22" s="188" t="s">
        <v>275</v>
      </c>
      <c r="E22" s="188" t="s">
        <v>275</v>
      </c>
      <c r="F22" s="188" t="s">
        <v>275</v>
      </c>
      <c r="G22" s="190" t="s">
        <v>275</v>
      </c>
      <c r="H22" s="227"/>
    </row>
    <row r="23" spans="1:23" x14ac:dyDescent="0.2">
      <c r="A23" s="177" t="s">
        <v>276</v>
      </c>
      <c r="B23" s="188"/>
      <c r="C23" s="190"/>
      <c r="D23" s="188">
        <v>0</v>
      </c>
      <c r="E23" s="193">
        <v>0</v>
      </c>
      <c r="F23" s="188">
        <v>0</v>
      </c>
      <c r="G23" s="193">
        <v>0</v>
      </c>
      <c r="H23" s="227"/>
    </row>
    <row r="24" spans="1:23" x14ac:dyDescent="0.2">
      <c r="A24" s="177" t="s">
        <v>277</v>
      </c>
      <c r="B24" s="188">
        <v>1524</v>
      </c>
      <c r="C24" s="190">
        <v>0.1</v>
      </c>
      <c r="D24" s="188">
        <v>858</v>
      </c>
      <c r="E24" s="193">
        <v>0.1</v>
      </c>
      <c r="F24" s="188">
        <v>666</v>
      </c>
      <c r="G24" s="193">
        <v>0.2</v>
      </c>
      <c r="H24" s="227"/>
    </row>
    <row r="25" spans="1:23" x14ac:dyDescent="0.2">
      <c r="A25" s="177" t="s">
        <v>278</v>
      </c>
      <c r="B25" s="188">
        <v>1108</v>
      </c>
      <c r="C25" s="190">
        <v>0.1</v>
      </c>
      <c r="D25" s="188">
        <v>598</v>
      </c>
      <c r="E25" s="193">
        <v>0.1</v>
      </c>
      <c r="F25" s="188">
        <v>510</v>
      </c>
      <c r="G25" s="193">
        <v>0.2</v>
      </c>
      <c r="H25" s="227"/>
    </row>
    <row r="26" spans="1:23" x14ac:dyDescent="0.2">
      <c r="A26" s="195" t="s">
        <v>276</v>
      </c>
      <c r="B26" s="131"/>
      <c r="C26" s="134"/>
      <c r="D26" s="137"/>
      <c r="E26" s="135"/>
      <c r="F26" s="135"/>
    </row>
    <row r="27" spans="1:23" x14ac:dyDescent="0.2">
      <c r="A27" s="195" t="s">
        <v>276</v>
      </c>
      <c r="B27" s="131"/>
      <c r="C27" s="134"/>
      <c r="D27" s="137"/>
      <c r="E27" s="135"/>
      <c r="F27" s="135"/>
    </row>
    <row r="28" spans="1:23" ht="30" customHeight="1" x14ac:dyDescent="0.2">
      <c r="A28" s="37"/>
      <c r="B28" s="19"/>
      <c r="C28" s="19"/>
      <c r="D28" s="19"/>
      <c r="E28" s="19"/>
    </row>
    <row r="29" spans="1:23" x14ac:dyDescent="0.2"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x14ac:dyDescent="0.2">
      <c r="A30" s="138"/>
    </row>
    <row r="31" spans="1:23" s="67" customFormat="1" ht="30" customHeight="1" x14ac:dyDescent="0.2">
      <c r="A31" s="140" t="s">
        <v>228</v>
      </c>
      <c r="B31" s="141"/>
      <c r="C31" s="141"/>
      <c r="D31" s="141"/>
      <c r="E31" s="141"/>
      <c r="F31" s="142"/>
      <c r="G31" s="142"/>
    </row>
    <row r="32" spans="1:23" s="7" customFormat="1" ht="36" customHeight="1" x14ac:dyDescent="0.2">
      <c r="A32" s="143" t="s">
        <v>41</v>
      </c>
      <c r="B32" s="144" t="s">
        <v>111</v>
      </c>
      <c r="C32" s="144" t="s">
        <v>113</v>
      </c>
      <c r="D32" s="144" t="s">
        <v>112</v>
      </c>
      <c r="E32" s="145" t="s">
        <v>133</v>
      </c>
      <c r="F32" s="265" t="s">
        <v>147</v>
      </c>
      <c r="G32" s="266"/>
    </row>
    <row r="33" spans="1:7" s="7" customFormat="1" ht="30" customHeight="1" x14ac:dyDescent="0.2">
      <c r="A33" s="181" t="s">
        <v>106</v>
      </c>
      <c r="B33" s="182" t="s">
        <v>24</v>
      </c>
      <c r="C33" s="182">
        <v>35.9</v>
      </c>
      <c r="D33" s="183" t="s">
        <v>134</v>
      </c>
      <c r="E33" s="182">
        <v>1970</v>
      </c>
      <c r="F33" s="264" t="s">
        <v>296</v>
      </c>
      <c r="G33" s="264"/>
    </row>
    <row r="34" spans="1:7" ht="39.950000000000003" customHeight="1" x14ac:dyDescent="0.2">
      <c r="A34" s="181" t="s">
        <v>139</v>
      </c>
      <c r="B34" s="182" t="s">
        <v>24</v>
      </c>
      <c r="C34" s="182">
        <v>36.9</v>
      </c>
      <c r="D34" s="183" t="s">
        <v>279</v>
      </c>
      <c r="E34" s="182">
        <v>1957</v>
      </c>
      <c r="F34" s="264" t="s">
        <v>136</v>
      </c>
      <c r="G34" s="264"/>
    </row>
    <row r="35" spans="1:7" ht="20.100000000000001" customHeight="1" x14ac:dyDescent="0.2">
      <c r="A35" s="184" t="s">
        <v>107</v>
      </c>
      <c r="B35" s="182" t="s">
        <v>24</v>
      </c>
      <c r="C35" s="182">
        <v>26.8</v>
      </c>
      <c r="D35" s="183" t="s">
        <v>280</v>
      </c>
      <c r="E35" s="182">
        <v>1978</v>
      </c>
      <c r="F35" s="264" t="s">
        <v>281</v>
      </c>
      <c r="G35" s="264"/>
    </row>
    <row r="36" spans="1:7" ht="30" customHeight="1" x14ac:dyDescent="0.2">
      <c r="A36" s="181" t="s">
        <v>108</v>
      </c>
      <c r="B36" s="182" t="s">
        <v>24</v>
      </c>
      <c r="C36" s="182">
        <v>37.299999999999997</v>
      </c>
      <c r="D36" s="183" t="s">
        <v>242</v>
      </c>
      <c r="E36" s="182">
        <v>1994</v>
      </c>
      <c r="F36" s="264" t="s">
        <v>282</v>
      </c>
      <c r="G36" s="264"/>
    </row>
    <row r="37" spans="1:7" ht="30" customHeight="1" x14ac:dyDescent="0.2">
      <c r="A37" s="181" t="s">
        <v>109</v>
      </c>
      <c r="B37" s="182" t="s">
        <v>24</v>
      </c>
      <c r="C37" s="182">
        <v>45.2</v>
      </c>
      <c r="D37" s="183" t="s">
        <v>135</v>
      </c>
      <c r="E37" s="182">
        <v>1968</v>
      </c>
      <c r="F37" s="264" t="s">
        <v>136</v>
      </c>
      <c r="G37" s="264"/>
    </row>
    <row r="38" spans="1:7" ht="30" customHeight="1" x14ac:dyDescent="0.2">
      <c r="A38" s="181" t="s">
        <v>110</v>
      </c>
      <c r="B38" s="182" t="s">
        <v>24</v>
      </c>
      <c r="C38" s="182">
        <v>41.1</v>
      </c>
      <c r="D38" s="183" t="s">
        <v>137</v>
      </c>
      <c r="E38" s="182">
        <v>1969</v>
      </c>
      <c r="F38" s="264" t="s">
        <v>283</v>
      </c>
      <c r="G38" s="264"/>
    </row>
  </sheetData>
  <mergeCells count="7">
    <mergeCell ref="F38:G38"/>
    <mergeCell ref="F32:G32"/>
    <mergeCell ref="F33:G33"/>
    <mergeCell ref="F34:G34"/>
    <mergeCell ref="F35:G35"/>
    <mergeCell ref="F36:G36"/>
    <mergeCell ref="F37:G37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140" zoomScaleNormal="140" workbookViewId="0"/>
  </sheetViews>
  <sheetFormatPr baseColWidth="10" defaultRowHeight="12.75" x14ac:dyDescent="0.2"/>
  <cols>
    <col min="1" max="1" width="24.5703125" style="1" customWidth="1"/>
    <col min="2" max="2" width="11.7109375" style="1" customWidth="1"/>
    <col min="3" max="3" width="11.28515625" style="1" customWidth="1"/>
    <col min="4" max="4" width="12.7109375" style="1" customWidth="1"/>
    <col min="5" max="5" width="11.28515625" style="1" customWidth="1"/>
    <col min="6" max="6" width="12.7109375" style="1" customWidth="1"/>
    <col min="7" max="7" width="11.28515625" style="7" customWidth="1"/>
    <col min="8" max="8" width="2.7109375" style="1" customWidth="1"/>
    <col min="9" max="16384" width="11.42578125" style="1"/>
  </cols>
  <sheetData>
    <row r="1" spans="1:9" s="9" customFormat="1" ht="19.5" x14ac:dyDescent="0.3">
      <c r="A1" s="23" t="s">
        <v>164</v>
      </c>
      <c r="B1" s="8"/>
      <c r="C1" s="8"/>
      <c r="D1" s="8"/>
      <c r="E1" s="8"/>
      <c r="F1" s="8"/>
      <c r="G1" s="146"/>
    </row>
    <row r="2" spans="1:9" ht="30" customHeight="1" x14ac:dyDescent="0.2">
      <c r="A2" s="31" t="s">
        <v>8</v>
      </c>
      <c r="C2" s="31" t="s">
        <v>197</v>
      </c>
    </row>
    <row r="3" spans="1:9" s="2" customFormat="1" ht="12" customHeight="1" x14ac:dyDescent="0.2">
      <c r="A3" s="32" t="s">
        <v>4</v>
      </c>
      <c r="B3" s="178">
        <v>1293732</v>
      </c>
      <c r="C3" s="33"/>
      <c r="D3" s="58"/>
      <c r="E3" s="59"/>
      <c r="F3" s="21"/>
      <c r="G3" s="147"/>
    </row>
    <row r="4" spans="1:9" s="25" customFormat="1" ht="12" customHeight="1" x14ac:dyDescent="0.2">
      <c r="A4" s="34" t="s">
        <v>14</v>
      </c>
      <c r="B4" s="179">
        <v>1029150</v>
      </c>
      <c r="C4" s="35"/>
      <c r="D4" s="60"/>
      <c r="E4" s="61"/>
      <c r="F4" s="36"/>
      <c r="G4" s="148"/>
    </row>
    <row r="5" spans="1:9" s="25" customFormat="1" ht="12" customHeight="1" x14ac:dyDescent="0.2">
      <c r="A5" s="34" t="s">
        <v>230</v>
      </c>
      <c r="B5" s="179">
        <v>297503</v>
      </c>
      <c r="C5" s="35"/>
      <c r="D5" s="60"/>
      <c r="E5" s="61"/>
      <c r="F5" s="36"/>
      <c r="G5" s="148"/>
    </row>
    <row r="6" spans="1:9" s="25" customFormat="1" ht="20.100000000000001" customHeight="1" x14ac:dyDescent="0.2">
      <c r="A6" s="34" t="s">
        <v>16</v>
      </c>
      <c r="B6" s="180">
        <v>79.5</v>
      </c>
      <c r="C6" s="35"/>
      <c r="D6" s="60"/>
      <c r="E6" s="61"/>
      <c r="F6" s="36"/>
      <c r="G6" s="148"/>
    </row>
    <row r="7" spans="1:9" ht="36" customHeight="1" x14ac:dyDescent="0.2">
      <c r="A7" s="80" t="s">
        <v>3</v>
      </c>
      <c r="B7" s="82" t="s">
        <v>142</v>
      </c>
      <c r="C7" s="113" t="s">
        <v>143</v>
      </c>
      <c r="D7" s="113" t="s">
        <v>198</v>
      </c>
      <c r="E7" s="113" t="s">
        <v>199</v>
      </c>
      <c r="F7" s="113" t="s">
        <v>200</v>
      </c>
      <c r="G7" s="83" t="s">
        <v>201</v>
      </c>
    </row>
    <row r="8" spans="1:9" ht="24" customHeight="1" x14ac:dyDescent="0.2">
      <c r="A8" s="18" t="s">
        <v>5</v>
      </c>
      <c r="B8" s="189">
        <v>7925</v>
      </c>
      <c r="C8" s="191">
        <v>0.8</v>
      </c>
      <c r="D8" s="189">
        <v>6605</v>
      </c>
      <c r="E8" s="191">
        <v>0.9</v>
      </c>
      <c r="F8" s="189">
        <v>1320</v>
      </c>
      <c r="G8" s="191">
        <v>0.4</v>
      </c>
      <c r="I8" s="227"/>
    </row>
    <row r="9" spans="1:9" x14ac:dyDescent="0.2">
      <c r="A9" s="38" t="s">
        <v>6</v>
      </c>
      <c r="B9" s="188">
        <v>1021225</v>
      </c>
      <c r="C9" s="190">
        <v>99.2</v>
      </c>
      <c r="D9" s="189">
        <v>725042</v>
      </c>
      <c r="E9" s="191">
        <v>99.1</v>
      </c>
      <c r="F9" s="189">
        <v>296183</v>
      </c>
      <c r="G9" s="191">
        <v>99.6</v>
      </c>
      <c r="I9" s="227"/>
    </row>
    <row r="10" spans="1:9" x14ac:dyDescent="0.2">
      <c r="A10" s="38" t="s">
        <v>128</v>
      </c>
      <c r="B10" s="188"/>
      <c r="C10" s="192"/>
      <c r="D10" s="213"/>
      <c r="E10" s="193"/>
      <c r="F10" s="213"/>
      <c r="G10" s="191"/>
      <c r="I10" s="227"/>
    </row>
    <row r="11" spans="1:9" x14ac:dyDescent="0.2">
      <c r="A11" s="177" t="s">
        <v>223</v>
      </c>
      <c r="B11" s="188">
        <v>126703</v>
      </c>
      <c r="C11" s="190">
        <v>12.4</v>
      </c>
      <c r="D11" s="188">
        <v>80727</v>
      </c>
      <c r="E11" s="191">
        <v>11.1</v>
      </c>
      <c r="F11" s="213">
        <v>45976</v>
      </c>
      <c r="G11" s="191">
        <v>15.5</v>
      </c>
      <c r="I11" s="227"/>
    </row>
    <row r="12" spans="1:9" x14ac:dyDescent="0.2">
      <c r="A12" s="177" t="s">
        <v>144</v>
      </c>
      <c r="B12" s="188">
        <v>357356</v>
      </c>
      <c r="C12" s="190">
        <v>35</v>
      </c>
      <c r="D12" s="188">
        <v>291166</v>
      </c>
      <c r="E12" s="191">
        <v>40.200000000000003</v>
      </c>
      <c r="F12" s="213">
        <v>66190</v>
      </c>
      <c r="G12" s="191">
        <v>22.3</v>
      </c>
      <c r="I12" s="227"/>
    </row>
    <row r="13" spans="1:9" x14ac:dyDescent="0.2">
      <c r="A13" s="177" t="s">
        <v>240</v>
      </c>
      <c r="B13" s="188">
        <v>181963</v>
      </c>
      <c r="C13" s="190">
        <v>17.8</v>
      </c>
      <c r="D13" s="188">
        <v>118181</v>
      </c>
      <c r="E13" s="191">
        <v>16.3</v>
      </c>
      <c r="F13" s="213">
        <v>63782</v>
      </c>
      <c r="G13" s="191">
        <v>21.5</v>
      </c>
      <c r="I13" s="227"/>
    </row>
    <row r="14" spans="1:9" x14ac:dyDescent="0.2">
      <c r="A14" s="177" t="s">
        <v>212</v>
      </c>
      <c r="B14" s="188">
        <v>123051</v>
      </c>
      <c r="C14" s="190">
        <v>12</v>
      </c>
      <c r="D14" s="188">
        <v>83939</v>
      </c>
      <c r="E14" s="191">
        <v>11.6</v>
      </c>
      <c r="F14" s="213">
        <v>39112</v>
      </c>
      <c r="G14" s="191">
        <v>13.2</v>
      </c>
      <c r="I14" s="227"/>
    </row>
    <row r="15" spans="1:9" x14ac:dyDescent="0.2">
      <c r="A15" s="177" t="s">
        <v>146</v>
      </c>
      <c r="B15" s="188">
        <v>32679</v>
      </c>
      <c r="C15" s="190">
        <v>3.2</v>
      </c>
      <c r="D15" s="188">
        <v>23159</v>
      </c>
      <c r="E15" s="191">
        <v>3.2</v>
      </c>
      <c r="F15" s="213">
        <v>9520</v>
      </c>
      <c r="G15" s="191">
        <v>3.2</v>
      </c>
      <c r="I15" s="227"/>
    </row>
    <row r="16" spans="1:9" x14ac:dyDescent="0.2">
      <c r="A16" s="177" t="s">
        <v>145</v>
      </c>
      <c r="B16" s="188">
        <v>54721</v>
      </c>
      <c r="C16" s="190">
        <v>5.4</v>
      </c>
      <c r="D16" s="188">
        <v>32277</v>
      </c>
      <c r="E16" s="191">
        <v>4.5</v>
      </c>
      <c r="F16" s="213">
        <v>22444</v>
      </c>
      <c r="G16" s="191">
        <v>7.6</v>
      </c>
      <c r="I16" s="227"/>
    </row>
    <row r="17" spans="1:23" x14ac:dyDescent="0.2">
      <c r="A17" s="177" t="s">
        <v>130</v>
      </c>
      <c r="B17" s="188">
        <v>15672</v>
      </c>
      <c r="C17" s="190">
        <v>1.5</v>
      </c>
      <c r="D17" s="188">
        <v>10427</v>
      </c>
      <c r="E17" s="191">
        <v>1.4</v>
      </c>
      <c r="F17" s="213">
        <v>5245</v>
      </c>
      <c r="G17" s="191">
        <v>1.8</v>
      </c>
      <c r="I17" s="227"/>
    </row>
    <row r="18" spans="1:23" x14ac:dyDescent="0.2">
      <c r="A18" s="177" t="s">
        <v>224</v>
      </c>
      <c r="B18" s="188">
        <v>10796</v>
      </c>
      <c r="C18" s="190">
        <v>1.1000000000000001</v>
      </c>
      <c r="D18" s="188">
        <v>6822</v>
      </c>
      <c r="E18" s="191">
        <v>0.9</v>
      </c>
      <c r="F18" s="213">
        <v>3974</v>
      </c>
      <c r="G18" s="191">
        <v>1.3</v>
      </c>
      <c r="I18" s="227"/>
    </row>
    <row r="19" spans="1:23" x14ac:dyDescent="0.2">
      <c r="A19" s="177" t="s">
        <v>132</v>
      </c>
      <c r="B19" s="188">
        <v>6350</v>
      </c>
      <c r="C19" s="190">
        <v>0.6</v>
      </c>
      <c r="D19" s="188">
        <v>3721</v>
      </c>
      <c r="E19" s="191">
        <v>0.5</v>
      </c>
      <c r="F19" s="213">
        <v>2629</v>
      </c>
      <c r="G19" s="191">
        <v>0.9</v>
      </c>
      <c r="I19" s="227"/>
    </row>
    <row r="20" spans="1:23" x14ac:dyDescent="0.2">
      <c r="A20" s="177" t="s">
        <v>131</v>
      </c>
      <c r="B20" s="188">
        <v>847</v>
      </c>
      <c r="C20" s="190">
        <v>0.1</v>
      </c>
      <c r="D20" s="188">
        <v>578</v>
      </c>
      <c r="E20" s="191">
        <v>0.1</v>
      </c>
      <c r="F20" s="213">
        <v>269</v>
      </c>
      <c r="G20" s="191">
        <v>0.1</v>
      </c>
      <c r="I20" s="227"/>
    </row>
    <row r="21" spans="1:23" x14ac:dyDescent="0.2">
      <c r="A21" s="177" t="s">
        <v>225</v>
      </c>
      <c r="B21" s="188">
        <v>3331</v>
      </c>
      <c r="C21" s="190">
        <v>0.3</v>
      </c>
      <c r="D21" s="188">
        <v>2394</v>
      </c>
      <c r="E21" s="191">
        <v>0.3</v>
      </c>
      <c r="F21" s="213">
        <v>937</v>
      </c>
      <c r="G21" s="191">
        <v>0.3</v>
      </c>
      <c r="I21" s="227"/>
    </row>
    <row r="22" spans="1:23" x14ac:dyDescent="0.2">
      <c r="A22" s="177" t="s">
        <v>129</v>
      </c>
      <c r="B22" s="188">
        <v>107756</v>
      </c>
      <c r="C22" s="190">
        <v>10.6</v>
      </c>
      <c r="D22" s="188">
        <v>71651</v>
      </c>
      <c r="E22" s="191">
        <v>9.9</v>
      </c>
      <c r="F22" s="213">
        <v>36105</v>
      </c>
      <c r="G22" s="191">
        <v>12.2</v>
      </c>
      <c r="I22" s="227"/>
    </row>
    <row r="23" spans="1:23" x14ac:dyDescent="0.2">
      <c r="A23" s="234" t="s">
        <v>276</v>
      </c>
      <c r="B23" s="188"/>
      <c r="C23" s="190">
        <v>0</v>
      </c>
      <c r="D23" s="188">
        <v>0</v>
      </c>
      <c r="E23" s="191">
        <v>0</v>
      </c>
      <c r="F23" s="213">
        <v>0</v>
      </c>
      <c r="G23" s="191">
        <v>0</v>
      </c>
      <c r="I23" s="227"/>
    </row>
    <row r="24" spans="1:23" x14ac:dyDescent="0.2">
      <c r="A24" s="234"/>
      <c r="B24" s="188"/>
      <c r="C24" s="190"/>
      <c r="D24" s="188"/>
      <c r="E24" s="191"/>
      <c r="F24" s="213"/>
      <c r="G24" s="191"/>
      <c r="I24" s="227"/>
    </row>
    <row r="25" spans="1:23" x14ac:dyDescent="0.2">
      <c r="A25" s="234"/>
      <c r="B25" s="188"/>
      <c r="C25" s="190"/>
      <c r="D25" s="188"/>
      <c r="E25" s="191"/>
      <c r="F25" s="213"/>
      <c r="G25" s="191"/>
      <c r="I25" s="227"/>
    </row>
    <row r="26" spans="1:23" x14ac:dyDescent="0.2">
      <c r="A26" s="195" t="s">
        <v>276</v>
      </c>
      <c r="B26" s="131"/>
      <c r="C26" s="134"/>
      <c r="D26" s="137"/>
      <c r="E26" s="135"/>
      <c r="F26" s="135"/>
    </row>
    <row r="27" spans="1:23" x14ac:dyDescent="0.2">
      <c r="A27" s="195" t="s">
        <v>276</v>
      </c>
      <c r="B27" s="131"/>
      <c r="C27" s="134"/>
      <c r="D27" s="137"/>
      <c r="E27" s="135"/>
      <c r="F27" s="135"/>
    </row>
    <row r="28" spans="1:23" ht="30" customHeight="1" x14ac:dyDescent="0.2">
      <c r="A28" s="37"/>
      <c r="B28" s="19"/>
      <c r="C28" s="19"/>
      <c r="D28" s="19"/>
      <c r="E28" s="19"/>
    </row>
    <row r="29" spans="1:23" x14ac:dyDescent="0.2"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x14ac:dyDescent="0.2">
      <c r="A30" s="138"/>
    </row>
    <row r="31" spans="1:23" s="67" customFormat="1" ht="30" customHeight="1" x14ac:dyDescent="0.2">
      <c r="A31" s="140"/>
      <c r="B31" s="141"/>
      <c r="C31" s="141"/>
      <c r="D31" s="141"/>
      <c r="E31" s="141"/>
      <c r="F31" s="142"/>
      <c r="G31" s="142"/>
      <c r="I31" s="214" t="s">
        <v>202</v>
      </c>
      <c r="J31" s="214"/>
      <c r="K31" s="214"/>
      <c r="L31" s="214"/>
      <c r="M31" s="214"/>
    </row>
    <row r="32" spans="1:23" ht="33.75" x14ac:dyDescent="0.2">
      <c r="I32" s="215" t="s">
        <v>3</v>
      </c>
      <c r="J32" s="216" t="s">
        <v>203</v>
      </c>
      <c r="K32" s="216" t="s">
        <v>204</v>
      </c>
      <c r="L32" s="217" t="s">
        <v>205</v>
      </c>
      <c r="M32" s="217" t="s">
        <v>206</v>
      </c>
    </row>
    <row r="33" spans="9:13" x14ac:dyDescent="0.2">
      <c r="I33" s="214" t="s">
        <v>207</v>
      </c>
      <c r="J33" s="218">
        <f>B3</f>
        <v>1293732</v>
      </c>
      <c r="K33" s="219">
        <v>100</v>
      </c>
      <c r="L33" s="220">
        <v>1314435</v>
      </c>
      <c r="M33" s="219">
        <v>100</v>
      </c>
    </row>
    <row r="34" spans="9:13" x14ac:dyDescent="0.2">
      <c r="I34" s="214" t="s">
        <v>208</v>
      </c>
      <c r="J34" s="218">
        <f>B3-B4</f>
        <v>264582</v>
      </c>
      <c r="K34" s="221">
        <f>J34*100/J33</f>
        <v>20.451067145282021</v>
      </c>
      <c r="L34" s="220">
        <v>379395</v>
      </c>
      <c r="M34" s="221">
        <f>L34*100/L33</f>
        <v>28.863732326056443</v>
      </c>
    </row>
    <row r="35" spans="9:13" x14ac:dyDescent="0.2">
      <c r="I35" s="214" t="s">
        <v>209</v>
      </c>
      <c r="J35" s="218">
        <f>B4</f>
        <v>1029150</v>
      </c>
      <c r="K35" s="221" t="s">
        <v>1</v>
      </c>
      <c r="L35" s="220">
        <v>935040</v>
      </c>
      <c r="M35" s="221" t="s">
        <v>1</v>
      </c>
    </row>
    <row r="36" spans="9:13" x14ac:dyDescent="0.2">
      <c r="I36" s="214" t="s">
        <v>210</v>
      </c>
      <c r="J36" s="218">
        <f>B8</f>
        <v>7925</v>
      </c>
      <c r="K36" s="221">
        <f>J36*100/J33</f>
        <v>0.61256890917129669</v>
      </c>
      <c r="L36" s="220">
        <v>16181</v>
      </c>
      <c r="M36" s="221">
        <f>L36*100/L33</f>
        <v>1.2310232152978275</v>
      </c>
    </row>
    <row r="37" spans="9:13" x14ac:dyDescent="0.2">
      <c r="I37" s="214" t="s">
        <v>211</v>
      </c>
      <c r="J37" s="218">
        <f>B9</f>
        <v>1021225</v>
      </c>
      <c r="K37" s="221" t="s">
        <v>1</v>
      </c>
      <c r="L37" s="220">
        <v>918859</v>
      </c>
      <c r="M37" s="221" t="s">
        <v>1</v>
      </c>
    </row>
    <row r="38" spans="9:13" x14ac:dyDescent="0.2">
      <c r="I38" s="222" t="s">
        <v>20</v>
      </c>
      <c r="J38" s="218">
        <f>B17+B18+B19+B20+B21+B22+B15</f>
        <v>177431</v>
      </c>
      <c r="K38" s="221">
        <f>J38*100/J33</f>
        <v>13.714664242671589</v>
      </c>
      <c r="L38" s="220">
        <v>76800</v>
      </c>
      <c r="M38" s="221">
        <f>L38*100/$L$33</f>
        <v>5.8428145933423865</v>
      </c>
    </row>
    <row r="39" spans="9:13" x14ac:dyDescent="0.2">
      <c r="I39" s="222" t="s">
        <v>25</v>
      </c>
      <c r="J39" s="218">
        <f>B11</f>
        <v>126703</v>
      </c>
      <c r="K39" s="221">
        <f t="shared" ref="K39:K44" si="0">J39*100/$J$33</f>
        <v>9.7936048578840129</v>
      </c>
      <c r="L39" s="220">
        <v>267368</v>
      </c>
      <c r="M39" s="221">
        <f t="shared" ref="M39:M44" si="1">L39*100/$L$33</f>
        <v>20.340906929593324</v>
      </c>
    </row>
    <row r="40" spans="9:13" x14ac:dyDescent="0.2">
      <c r="I40" s="222" t="s">
        <v>24</v>
      </c>
      <c r="J40" s="218">
        <f>B12</f>
        <v>357356</v>
      </c>
      <c r="K40" s="221">
        <f t="shared" si="0"/>
        <v>27.622104114298789</v>
      </c>
      <c r="L40" s="220">
        <v>165342</v>
      </c>
      <c r="M40" s="221">
        <f t="shared" si="1"/>
        <v>12.578940761620011</v>
      </c>
    </row>
    <row r="41" spans="9:13" x14ac:dyDescent="0.2">
      <c r="I41" s="222" t="s">
        <v>18</v>
      </c>
      <c r="J41" s="218">
        <f t="shared" ref="J41:J42" si="2">B13</f>
        <v>181963</v>
      </c>
      <c r="K41" s="221">
        <f t="shared" si="0"/>
        <v>14.064968633380021</v>
      </c>
      <c r="L41" s="220">
        <v>160103</v>
      </c>
      <c r="M41" s="221">
        <f t="shared" si="1"/>
        <v>12.18036646924344</v>
      </c>
    </row>
    <row r="42" spans="9:13" x14ac:dyDescent="0.2">
      <c r="I42" s="222" t="s">
        <v>177</v>
      </c>
      <c r="J42" s="218">
        <f t="shared" si="2"/>
        <v>123051</v>
      </c>
      <c r="K42" s="221">
        <f t="shared" si="0"/>
        <v>9.5113207372160549</v>
      </c>
      <c r="L42" s="220">
        <v>101735</v>
      </c>
      <c r="M42" s="221">
        <f t="shared" si="1"/>
        <v>7.7398273783032252</v>
      </c>
    </row>
    <row r="43" spans="9:13" x14ac:dyDescent="0.2">
      <c r="I43" s="222" t="s">
        <v>26</v>
      </c>
      <c r="J43" s="235" t="s">
        <v>1</v>
      </c>
      <c r="K43" s="221" t="s">
        <v>1</v>
      </c>
      <c r="L43" s="220">
        <v>75555</v>
      </c>
      <c r="M43" s="221">
        <f t="shared" si="1"/>
        <v>5.7480970911456257</v>
      </c>
    </row>
    <row r="44" spans="9:13" x14ac:dyDescent="0.2">
      <c r="I44" s="222" t="s">
        <v>13</v>
      </c>
      <c r="J44" s="235">
        <f>B16</f>
        <v>54721</v>
      </c>
      <c r="K44" s="221">
        <f t="shared" si="0"/>
        <v>4.2297013600962181</v>
      </c>
      <c r="L44" s="220">
        <v>71956</v>
      </c>
      <c r="M44" s="221">
        <f t="shared" si="1"/>
        <v>5.4742912353977182</v>
      </c>
    </row>
    <row r="45" spans="9:13" x14ac:dyDescent="0.2">
      <c r="I45" s="222" t="s">
        <v>19</v>
      </c>
      <c r="J45" s="235" t="s">
        <v>1</v>
      </c>
      <c r="K45" s="221" t="s">
        <v>1</v>
      </c>
      <c r="L45" s="223" t="s">
        <v>1</v>
      </c>
      <c r="M45" s="221" t="s">
        <v>1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M43"/>
  <sheetViews>
    <sheetView zoomScale="140" zoomScaleNormal="140" workbookViewId="0"/>
  </sheetViews>
  <sheetFormatPr baseColWidth="10" defaultRowHeight="12.75" x14ac:dyDescent="0.2"/>
  <cols>
    <col min="1" max="1" width="20.42578125" style="1" customWidth="1"/>
    <col min="2" max="2" width="12.28515625" style="1" customWidth="1"/>
    <col min="3" max="3" width="11" style="1" customWidth="1"/>
    <col min="4" max="4" width="18.7109375" style="1" customWidth="1"/>
    <col min="5" max="5" width="12.85546875" style="1" customWidth="1"/>
    <col min="6" max="6" width="11.28515625" style="1" customWidth="1"/>
    <col min="7" max="7" width="7.5703125" style="1" customWidth="1"/>
    <col min="8" max="16384" width="11.42578125" style="1"/>
  </cols>
  <sheetData>
    <row r="1" spans="1:13" s="9" customFormat="1" ht="19.5" x14ac:dyDescent="0.3">
      <c r="A1" s="23" t="s">
        <v>164</v>
      </c>
      <c r="B1" s="8"/>
      <c r="C1" s="8"/>
      <c r="D1" s="8"/>
      <c r="E1" s="8"/>
      <c r="F1" s="8"/>
    </row>
    <row r="2" spans="1:13" ht="30" customHeight="1" x14ac:dyDescent="0.2">
      <c r="A2" s="31" t="s">
        <v>140</v>
      </c>
    </row>
    <row r="3" spans="1:13" s="2" customFormat="1" ht="12" customHeight="1" x14ac:dyDescent="0.2">
      <c r="A3" s="32" t="s">
        <v>4</v>
      </c>
      <c r="B3" s="245">
        <v>60490603</v>
      </c>
      <c r="C3" s="33"/>
      <c r="D3" s="58"/>
      <c r="E3" s="59"/>
      <c r="F3" s="21"/>
    </row>
    <row r="4" spans="1:13" s="25" customFormat="1" ht="12" customHeight="1" x14ac:dyDescent="0.2">
      <c r="A4" s="34" t="s">
        <v>14</v>
      </c>
      <c r="B4" s="246">
        <v>49927315</v>
      </c>
      <c r="C4" s="35"/>
      <c r="D4" s="60"/>
      <c r="E4" s="61"/>
      <c r="F4" s="36"/>
    </row>
    <row r="5" spans="1:13" s="25" customFormat="1" ht="20.100000000000001" customHeight="1" x14ac:dyDescent="0.2">
      <c r="A5" s="34" t="s">
        <v>16</v>
      </c>
      <c r="B5" s="247">
        <v>82.5</v>
      </c>
      <c r="C5" s="35"/>
      <c r="D5" s="60"/>
      <c r="E5" s="61"/>
      <c r="F5" s="36"/>
    </row>
    <row r="6" spans="1:13" ht="36" customHeight="1" x14ac:dyDescent="0.2">
      <c r="A6" s="80" t="s">
        <v>3</v>
      </c>
      <c r="B6" s="82" t="s">
        <v>232</v>
      </c>
      <c r="C6" s="113" t="s">
        <v>141</v>
      </c>
      <c r="D6" s="82" t="s">
        <v>142</v>
      </c>
      <c r="E6" s="83" t="s">
        <v>143</v>
      </c>
      <c r="F6" s="139"/>
    </row>
    <row r="7" spans="1:13" ht="24" customHeight="1" x14ac:dyDescent="0.2">
      <c r="A7" s="18" t="s">
        <v>5</v>
      </c>
      <c r="B7" s="242">
        <v>429129</v>
      </c>
      <c r="C7" s="132">
        <v>0.9</v>
      </c>
      <c r="D7" s="130">
        <v>285228</v>
      </c>
      <c r="E7" s="135">
        <v>0.6</v>
      </c>
      <c r="F7" s="149"/>
      <c r="I7" s="64"/>
      <c r="J7" s="64"/>
      <c r="K7" s="64"/>
      <c r="L7" s="64"/>
      <c r="M7" s="64"/>
    </row>
    <row r="8" spans="1:13" x14ac:dyDescent="0.2">
      <c r="A8" s="38" t="s">
        <v>6</v>
      </c>
      <c r="B8" s="243">
        <v>49498186</v>
      </c>
      <c r="C8" s="133">
        <v>99.1</v>
      </c>
      <c r="D8" s="131">
        <v>49642087</v>
      </c>
      <c r="E8" s="135">
        <v>99.4</v>
      </c>
      <c r="F8" s="149"/>
      <c r="I8" s="64"/>
      <c r="J8" s="64"/>
      <c r="K8" s="64"/>
      <c r="L8" s="64"/>
      <c r="M8" s="64"/>
    </row>
    <row r="9" spans="1:13" x14ac:dyDescent="0.2">
      <c r="A9" s="38" t="s">
        <v>128</v>
      </c>
      <c r="B9" s="243"/>
      <c r="C9" s="134"/>
      <c r="D9" s="131"/>
      <c r="E9" s="135"/>
      <c r="F9" s="149"/>
      <c r="I9" s="64"/>
      <c r="J9" s="64"/>
      <c r="K9" s="64"/>
      <c r="L9" s="64"/>
      <c r="M9" s="64"/>
    </row>
    <row r="10" spans="1:13" x14ac:dyDescent="0.2">
      <c r="A10" s="177" t="s">
        <v>223</v>
      </c>
      <c r="B10" s="243">
        <v>9934614</v>
      </c>
      <c r="C10" s="134">
        <v>20.100000000000001</v>
      </c>
      <c r="D10" s="131">
        <v>8148284</v>
      </c>
      <c r="E10" s="135">
        <v>16.399999999999999</v>
      </c>
      <c r="F10" s="149"/>
      <c r="I10" s="64"/>
      <c r="J10" s="237"/>
      <c r="K10" s="238"/>
      <c r="L10" s="237"/>
      <c r="M10" s="238"/>
    </row>
    <row r="11" spans="1:13" x14ac:dyDescent="0.2">
      <c r="A11" s="177" t="s">
        <v>144</v>
      </c>
      <c r="B11" s="243">
        <v>10175438</v>
      </c>
      <c r="C11" s="134">
        <v>20.6</v>
      </c>
      <c r="D11" s="131">
        <v>10327148</v>
      </c>
      <c r="E11" s="135">
        <v>20.8</v>
      </c>
      <c r="F11" s="149"/>
      <c r="I11" s="64"/>
      <c r="J11" s="237"/>
      <c r="K11" s="238"/>
      <c r="L11" s="237"/>
      <c r="M11" s="238"/>
    </row>
    <row r="12" spans="1:13" x14ac:dyDescent="0.2">
      <c r="A12" s="177" t="s">
        <v>240</v>
      </c>
      <c r="B12" s="243">
        <v>15873697</v>
      </c>
      <c r="C12" s="134">
        <v>32.1</v>
      </c>
      <c r="D12" s="188">
        <v>14158432</v>
      </c>
      <c r="E12" s="135">
        <v>28.6</v>
      </c>
      <c r="F12" s="149"/>
      <c r="I12" s="64"/>
      <c r="J12" s="237"/>
      <c r="K12" s="238"/>
      <c r="L12" s="237"/>
      <c r="M12" s="238"/>
    </row>
    <row r="13" spans="1:13" x14ac:dyDescent="0.2">
      <c r="A13" s="177" t="s">
        <v>212</v>
      </c>
      <c r="B13" s="243">
        <v>3932584</v>
      </c>
      <c r="C13" s="134">
        <v>7.9</v>
      </c>
      <c r="D13" s="131">
        <v>4355382</v>
      </c>
      <c r="E13" s="135">
        <v>8.8000000000000007</v>
      </c>
      <c r="F13" s="149"/>
      <c r="I13" s="64"/>
      <c r="J13" s="237"/>
      <c r="K13" s="238"/>
      <c r="L13" s="237"/>
      <c r="M13" s="238"/>
    </row>
    <row r="14" spans="1:13" x14ac:dyDescent="0.2">
      <c r="A14" s="177" t="s">
        <v>146</v>
      </c>
      <c r="B14" s="243">
        <v>1623351</v>
      </c>
      <c r="C14" s="134">
        <v>3.3</v>
      </c>
      <c r="D14" s="131">
        <v>2148878</v>
      </c>
      <c r="E14" s="135">
        <v>4.3</v>
      </c>
      <c r="F14" s="149"/>
      <c r="I14" s="64"/>
      <c r="J14" s="237"/>
      <c r="K14" s="238"/>
      <c r="L14" s="237"/>
      <c r="M14" s="238"/>
    </row>
    <row r="15" spans="1:13" x14ac:dyDescent="0.2">
      <c r="A15" s="177" t="s">
        <v>145</v>
      </c>
      <c r="B15" s="243">
        <v>5442912</v>
      </c>
      <c r="C15" s="134">
        <v>11</v>
      </c>
      <c r="D15" s="131">
        <v>5761476</v>
      </c>
      <c r="E15" s="135">
        <v>11.6</v>
      </c>
      <c r="F15" s="149"/>
      <c r="I15" s="64"/>
      <c r="J15" s="237"/>
      <c r="K15" s="238"/>
      <c r="L15" s="237"/>
      <c r="M15" s="238"/>
    </row>
    <row r="16" spans="1:13" x14ac:dyDescent="0.2">
      <c r="A16" s="177" t="s">
        <v>130</v>
      </c>
      <c r="B16" s="243">
        <v>82485</v>
      </c>
      <c r="C16" s="134">
        <v>0.2</v>
      </c>
      <c r="D16" s="131">
        <v>482032</v>
      </c>
      <c r="E16" s="135">
        <v>1</v>
      </c>
      <c r="F16" s="149"/>
      <c r="I16" s="64"/>
      <c r="J16" s="237"/>
      <c r="K16" s="238"/>
      <c r="L16" s="237"/>
      <c r="M16" s="238"/>
    </row>
    <row r="17" spans="1:13" x14ac:dyDescent="0.2">
      <c r="A17" s="177" t="s">
        <v>224</v>
      </c>
      <c r="B17" s="243">
        <v>1254488</v>
      </c>
      <c r="C17" s="134">
        <v>2.5</v>
      </c>
      <c r="D17" s="131">
        <v>769170</v>
      </c>
      <c r="E17" s="135">
        <v>1.5</v>
      </c>
      <c r="F17" s="149"/>
      <c r="I17" s="64"/>
      <c r="J17" s="237"/>
      <c r="K17" s="238"/>
      <c r="L17" s="237"/>
      <c r="M17" s="238"/>
    </row>
    <row r="18" spans="1:13" x14ac:dyDescent="0.2">
      <c r="A18" s="177" t="s">
        <v>132</v>
      </c>
      <c r="B18" s="243">
        <v>391577</v>
      </c>
      <c r="C18" s="134">
        <v>0.8</v>
      </c>
      <c r="D18" s="131">
        <v>355146</v>
      </c>
      <c r="E18" s="135">
        <v>0.7</v>
      </c>
      <c r="F18" s="149"/>
      <c r="I18" s="64"/>
      <c r="J18" s="237"/>
      <c r="K18" s="238"/>
      <c r="L18" s="237"/>
      <c r="M18" s="238"/>
    </row>
    <row r="19" spans="1:13" x14ac:dyDescent="0.2">
      <c r="A19" s="177" t="s">
        <v>131</v>
      </c>
      <c r="B19" s="243">
        <v>24208</v>
      </c>
      <c r="C19" s="134">
        <v>0</v>
      </c>
      <c r="D19" s="131">
        <v>19876</v>
      </c>
      <c r="E19" s="135">
        <v>0</v>
      </c>
      <c r="F19" s="149"/>
      <c r="I19" s="64"/>
      <c r="J19" s="237"/>
      <c r="K19" s="238"/>
      <c r="L19" s="237"/>
      <c r="M19" s="238"/>
    </row>
    <row r="20" spans="1:13" x14ac:dyDescent="0.2">
      <c r="A20" s="177" t="s">
        <v>225</v>
      </c>
      <c r="B20" s="243">
        <v>88046</v>
      </c>
      <c r="C20" s="134">
        <v>0.2</v>
      </c>
      <c r="D20" s="131">
        <v>79012</v>
      </c>
      <c r="E20" s="135">
        <v>0.2</v>
      </c>
      <c r="F20" s="149"/>
      <c r="I20" s="64"/>
      <c r="J20" s="237"/>
      <c r="K20" s="238"/>
      <c r="L20" s="237"/>
      <c r="M20" s="238"/>
    </row>
    <row r="21" spans="1:13" x14ac:dyDescent="0.2">
      <c r="A21" s="177" t="s">
        <v>129</v>
      </c>
      <c r="B21" s="243">
        <v>299226</v>
      </c>
      <c r="C21" s="134">
        <v>0.6</v>
      </c>
      <c r="D21" s="131">
        <v>2468670</v>
      </c>
      <c r="E21" s="236">
        <v>4.9720000000000004</v>
      </c>
      <c r="F21" s="149"/>
      <c r="I21" s="64"/>
      <c r="J21" s="237"/>
      <c r="K21" s="238"/>
      <c r="L21" s="237"/>
      <c r="M21" s="238"/>
    </row>
    <row r="22" spans="1:13" x14ac:dyDescent="0.2">
      <c r="A22" s="177" t="s">
        <v>226</v>
      </c>
      <c r="B22" s="243">
        <v>375560</v>
      </c>
      <c r="C22" s="134">
        <v>0.6</v>
      </c>
      <c r="D22" s="131">
        <v>568581</v>
      </c>
      <c r="E22" s="135">
        <v>1</v>
      </c>
      <c r="F22" s="149"/>
      <c r="I22" s="64"/>
      <c r="J22" s="237"/>
      <c r="K22" s="238"/>
      <c r="L22" s="237"/>
      <c r="M22" s="238"/>
    </row>
    <row r="23" spans="1:13" ht="30" customHeight="1" x14ac:dyDescent="0.2">
      <c r="A23" s="234"/>
      <c r="B23" s="188"/>
      <c r="C23" s="134"/>
      <c r="D23" s="131"/>
      <c r="E23" s="135"/>
      <c r="F23" s="149"/>
      <c r="I23" s="64"/>
      <c r="J23" s="237"/>
      <c r="K23" s="238"/>
      <c r="L23" s="237"/>
      <c r="M23" s="238"/>
    </row>
    <row r="24" spans="1:13" ht="30" customHeight="1" x14ac:dyDescent="0.2">
      <c r="A24" s="37"/>
      <c r="B24" s="19"/>
      <c r="C24" s="19"/>
      <c r="D24" s="19"/>
      <c r="E24" s="19"/>
      <c r="I24" s="64"/>
      <c r="J24" s="237"/>
      <c r="K24" s="238"/>
      <c r="L24" s="237"/>
      <c r="M24" s="238"/>
    </row>
    <row r="25" spans="1:13" ht="27" customHeight="1" x14ac:dyDescent="0.2">
      <c r="A25" s="267"/>
      <c r="B25" s="267"/>
      <c r="C25" s="267"/>
      <c r="D25" s="267"/>
      <c r="E25" s="267"/>
      <c r="F25" s="267"/>
      <c r="G25" s="267"/>
      <c r="I25" s="64"/>
      <c r="J25" s="237"/>
      <c r="K25" s="238"/>
      <c r="L25" s="237"/>
      <c r="M25" s="238"/>
    </row>
    <row r="26" spans="1:13" s="67" customFormat="1" ht="30" customHeight="1" x14ac:dyDescent="0.2">
      <c r="A26" s="258" t="s">
        <v>241</v>
      </c>
      <c r="B26" s="258"/>
      <c r="C26" s="258"/>
      <c r="D26" s="259"/>
      <c r="E26" s="259"/>
      <c r="F26" s="259"/>
      <c r="G26" s="259"/>
      <c r="I26" s="142"/>
      <c r="J26" s="239"/>
      <c r="K26" s="240"/>
      <c r="L26" s="239"/>
      <c r="M26" s="240"/>
    </row>
    <row r="27" spans="1:13" s="119" customFormat="1" ht="24.95" customHeight="1" x14ac:dyDescent="0.2">
      <c r="A27" s="120" t="s">
        <v>0</v>
      </c>
      <c r="B27" s="269" t="s">
        <v>112</v>
      </c>
      <c r="C27" s="270"/>
      <c r="D27" s="269" t="s">
        <v>243</v>
      </c>
      <c r="E27" s="270"/>
      <c r="F27" s="244"/>
      <c r="H27" s="241"/>
      <c r="I27" s="237"/>
      <c r="J27" s="238"/>
      <c r="K27" s="237"/>
      <c r="L27" s="238"/>
    </row>
    <row r="28" spans="1:13" ht="20.100000000000001" customHeight="1" x14ac:dyDescent="0.2">
      <c r="A28" s="248" t="s">
        <v>223</v>
      </c>
      <c r="B28" s="273" t="s">
        <v>252</v>
      </c>
      <c r="C28" s="273"/>
      <c r="D28" s="271" t="s">
        <v>244</v>
      </c>
      <c r="E28" s="271"/>
      <c r="F28" s="7"/>
      <c r="H28" s="64"/>
      <c r="I28" s="237"/>
      <c r="J28" s="238"/>
      <c r="K28" s="237"/>
      <c r="L28" s="238"/>
    </row>
    <row r="29" spans="1:13" ht="11.25" customHeight="1" x14ac:dyDescent="0.2">
      <c r="A29" s="249"/>
      <c r="B29" s="274" t="s">
        <v>253</v>
      </c>
      <c r="C29" s="274"/>
      <c r="D29" s="271" t="s">
        <v>245</v>
      </c>
      <c r="E29" s="271"/>
      <c r="F29" s="7"/>
      <c r="H29" s="64"/>
      <c r="I29" s="237"/>
      <c r="J29" s="238"/>
      <c r="K29" s="237"/>
      <c r="L29" s="238"/>
    </row>
    <row r="30" spans="1:13" ht="22.5" customHeight="1" x14ac:dyDescent="0.2">
      <c r="A30" s="249" t="s">
        <v>144</v>
      </c>
      <c r="B30" s="275" t="s">
        <v>254</v>
      </c>
      <c r="C30" s="274"/>
      <c r="D30" s="271" t="s">
        <v>246</v>
      </c>
      <c r="E30" s="271"/>
      <c r="F30" s="7"/>
      <c r="H30" s="64"/>
      <c r="I30" s="237"/>
      <c r="J30" s="238"/>
      <c r="K30" s="237"/>
      <c r="L30" s="238"/>
    </row>
    <row r="31" spans="1:13" ht="11.25" customHeight="1" x14ac:dyDescent="0.2">
      <c r="A31" s="249"/>
      <c r="B31" s="275" t="s">
        <v>255</v>
      </c>
      <c r="C31" s="274"/>
      <c r="D31" s="271" t="s">
        <v>247</v>
      </c>
      <c r="E31" s="271"/>
      <c r="F31" s="7"/>
      <c r="H31" s="64"/>
      <c r="I31" s="237"/>
      <c r="J31" s="238"/>
      <c r="K31" s="237"/>
      <c r="L31" s="238"/>
    </row>
    <row r="32" spans="1:13" ht="11.25" customHeight="1" x14ac:dyDescent="0.2">
      <c r="A32" s="249"/>
      <c r="B32" s="275" t="s">
        <v>256</v>
      </c>
      <c r="C32" s="274"/>
      <c r="D32" s="271" t="s">
        <v>248</v>
      </c>
      <c r="E32" s="271"/>
      <c r="F32" s="7"/>
      <c r="H32" s="64"/>
      <c r="I32" s="237"/>
      <c r="J32" s="238"/>
      <c r="K32" s="237"/>
      <c r="L32" s="238"/>
    </row>
    <row r="33" spans="1:13" ht="11.25" customHeight="1" x14ac:dyDescent="0.2">
      <c r="A33" s="249"/>
      <c r="B33" s="275" t="s">
        <v>257</v>
      </c>
      <c r="C33" s="274"/>
      <c r="D33" s="271" t="s">
        <v>249</v>
      </c>
      <c r="E33" s="271"/>
      <c r="F33" s="7"/>
      <c r="H33" s="64"/>
      <c r="I33" s="237"/>
      <c r="J33" s="238"/>
      <c r="K33" s="237"/>
      <c r="L33" s="238"/>
    </row>
    <row r="34" spans="1:13" ht="11.25" customHeight="1" x14ac:dyDescent="0.2">
      <c r="A34" s="249"/>
      <c r="B34" s="275" t="s">
        <v>258</v>
      </c>
      <c r="C34" s="274"/>
      <c r="D34" s="271" t="s">
        <v>250</v>
      </c>
      <c r="E34" s="271"/>
      <c r="F34" s="7"/>
      <c r="H34" s="64"/>
      <c r="I34" s="237"/>
      <c r="J34" s="238"/>
      <c r="K34" s="237"/>
      <c r="L34" s="238"/>
    </row>
    <row r="35" spans="1:13" ht="22.5" customHeight="1" x14ac:dyDescent="0.2">
      <c r="A35" s="250" t="s">
        <v>240</v>
      </c>
      <c r="B35" s="268" t="s">
        <v>259</v>
      </c>
      <c r="C35" s="268"/>
      <c r="D35" s="272" t="s">
        <v>244</v>
      </c>
      <c r="E35" s="272"/>
      <c r="F35" s="7"/>
      <c r="H35" s="64"/>
      <c r="I35" s="237"/>
      <c r="J35" s="238"/>
      <c r="K35" s="237"/>
      <c r="L35" s="238"/>
    </row>
    <row r="36" spans="1:13" ht="11.25" customHeight="1" x14ac:dyDescent="0.2">
      <c r="A36" s="250"/>
      <c r="B36" s="268" t="s">
        <v>260</v>
      </c>
      <c r="C36" s="268"/>
      <c r="D36" s="272" t="s">
        <v>245</v>
      </c>
      <c r="E36" s="272"/>
      <c r="F36" s="7"/>
      <c r="H36" s="64"/>
      <c r="I36" s="237"/>
      <c r="J36" s="238"/>
      <c r="K36" s="237"/>
      <c r="L36" s="238"/>
    </row>
    <row r="37" spans="1:13" ht="11.25" customHeight="1" x14ac:dyDescent="0.2">
      <c r="A37" s="250"/>
      <c r="B37" s="251" t="s">
        <v>261</v>
      </c>
      <c r="C37" s="251"/>
      <c r="D37" s="272" t="s">
        <v>251</v>
      </c>
      <c r="E37" s="272"/>
      <c r="F37" s="7"/>
      <c r="H37" s="64"/>
      <c r="I37" s="237"/>
      <c r="J37" s="238"/>
      <c r="K37" s="237"/>
      <c r="L37" s="238"/>
    </row>
    <row r="38" spans="1:13" ht="22.5" customHeight="1" x14ac:dyDescent="0.2">
      <c r="A38" s="252" t="s">
        <v>212</v>
      </c>
      <c r="B38" s="268" t="s">
        <v>262</v>
      </c>
      <c r="C38" s="268"/>
      <c r="D38" s="272" t="s">
        <v>244</v>
      </c>
      <c r="E38" s="272"/>
      <c r="F38" s="7"/>
      <c r="H38" s="64"/>
      <c r="I38" s="237"/>
      <c r="J38" s="238"/>
      <c r="K38" s="237"/>
      <c r="L38" s="238"/>
    </row>
    <row r="39" spans="1:13" ht="11.25" customHeight="1" x14ac:dyDescent="0.2">
      <c r="A39" s="250"/>
      <c r="B39" s="268" t="s">
        <v>263</v>
      </c>
      <c r="C39" s="268"/>
      <c r="D39" s="272" t="s">
        <v>245</v>
      </c>
      <c r="E39" s="272"/>
      <c r="F39" s="7"/>
      <c r="H39" s="64"/>
      <c r="I39" s="237"/>
      <c r="J39" s="238"/>
      <c r="K39" s="237"/>
      <c r="L39" s="238"/>
    </row>
    <row r="40" spans="1:13" ht="22.5" customHeight="1" x14ac:dyDescent="0.2">
      <c r="A40" s="250" t="s">
        <v>145</v>
      </c>
      <c r="B40" s="268" t="s">
        <v>264</v>
      </c>
      <c r="C40" s="268"/>
      <c r="D40" s="272" t="s">
        <v>244</v>
      </c>
      <c r="E40" s="272"/>
      <c r="F40" s="7"/>
      <c r="H40" s="64"/>
      <c r="I40" s="237"/>
      <c r="J40" s="238"/>
      <c r="K40" s="237"/>
      <c r="L40" s="238"/>
    </row>
    <row r="41" spans="1:13" x14ac:dyDescent="0.2">
      <c r="I41" s="64"/>
      <c r="J41" s="237"/>
      <c r="K41" s="238"/>
      <c r="L41" s="238"/>
      <c r="M41" s="238"/>
    </row>
    <row r="42" spans="1:13" x14ac:dyDescent="0.2">
      <c r="I42" s="64"/>
      <c r="J42" s="237"/>
      <c r="K42" s="238"/>
      <c r="L42" s="237"/>
      <c r="M42" s="238"/>
    </row>
    <row r="43" spans="1:13" x14ac:dyDescent="0.2">
      <c r="I43" s="64"/>
      <c r="J43" s="237"/>
      <c r="K43" s="238"/>
      <c r="L43" s="237"/>
      <c r="M43" s="238"/>
    </row>
  </sheetData>
  <mergeCells count="28">
    <mergeCell ref="D37:E37"/>
    <mergeCell ref="D38:E38"/>
    <mergeCell ref="D39:E39"/>
    <mergeCell ref="D40:E40"/>
    <mergeCell ref="B36:C36"/>
    <mergeCell ref="B29:C29"/>
    <mergeCell ref="B35:C35"/>
    <mergeCell ref="B30:C30"/>
    <mergeCell ref="B31:C31"/>
    <mergeCell ref="B32:C32"/>
    <mergeCell ref="B33:C33"/>
    <mergeCell ref="B34:C34"/>
    <mergeCell ref="A25:G25"/>
    <mergeCell ref="B38:C38"/>
    <mergeCell ref="B39:C39"/>
    <mergeCell ref="B40:C40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27:C27"/>
    <mergeCell ref="B28:C2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153"/>
  <sheetViews>
    <sheetView zoomScale="140" zoomScaleNormal="140" workbookViewId="0"/>
  </sheetViews>
  <sheetFormatPr baseColWidth="10" defaultRowHeight="12.75" x14ac:dyDescent="0.2"/>
  <cols>
    <col min="1" max="1" width="31.7109375" style="1" customWidth="1"/>
    <col min="2" max="2" width="15.7109375" style="1" customWidth="1"/>
    <col min="3" max="3" width="12.7109375" style="1" customWidth="1"/>
    <col min="4" max="4" width="15.7109375" style="1" customWidth="1"/>
    <col min="5" max="5" width="12.7109375" style="1" customWidth="1"/>
    <col min="6" max="6" width="2.7109375" style="1" customWidth="1"/>
    <col min="7" max="7" width="17.140625" style="1" customWidth="1"/>
    <col min="8" max="16384" width="11.42578125" style="1"/>
  </cols>
  <sheetData>
    <row r="1" spans="1:11" s="9" customFormat="1" ht="19.5" x14ac:dyDescent="0.3">
      <c r="A1" s="23" t="s">
        <v>164</v>
      </c>
      <c r="B1" s="8"/>
      <c r="C1" s="8"/>
      <c r="D1" s="8"/>
      <c r="E1" s="8"/>
    </row>
    <row r="2" spans="1:11" ht="30" customHeight="1" x14ac:dyDescent="0.2">
      <c r="A2" s="31" t="s">
        <v>100</v>
      </c>
    </row>
    <row r="3" spans="1:11" s="2" customFormat="1" ht="12" customHeight="1" x14ac:dyDescent="0.2">
      <c r="A3" s="32" t="s">
        <v>4</v>
      </c>
      <c r="B3" s="178">
        <v>212861</v>
      </c>
      <c r="C3" s="33"/>
      <c r="D3" s="59"/>
      <c r="E3" s="21"/>
    </row>
    <row r="4" spans="1:11" s="25" customFormat="1" ht="12" customHeight="1" x14ac:dyDescent="0.2">
      <c r="A4" s="34" t="s">
        <v>14</v>
      </c>
      <c r="B4" s="179">
        <v>171875</v>
      </c>
      <c r="C4" s="35"/>
      <c r="D4" s="61"/>
      <c r="E4" s="36"/>
    </row>
    <row r="5" spans="1:11" s="25" customFormat="1" ht="20.100000000000001" customHeight="1" x14ac:dyDescent="0.2">
      <c r="A5" s="34" t="s">
        <v>16</v>
      </c>
      <c r="B5" s="180">
        <v>80.7</v>
      </c>
      <c r="C5" s="150"/>
      <c r="D5" s="151"/>
      <c r="E5" s="36"/>
    </row>
    <row r="6" spans="1:11" ht="36" customHeight="1" x14ac:dyDescent="0.2">
      <c r="A6" s="80" t="s">
        <v>3</v>
      </c>
      <c r="B6" s="82" t="s">
        <v>232</v>
      </c>
      <c r="C6" s="113" t="s">
        <v>141</v>
      </c>
      <c r="D6" s="82" t="s">
        <v>142</v>
      </c>
      <c r="E6" s="83" t="s">
        <v>143</v>
      </c>
    </row>
    <row r="7" spans="1:11" ht="20.100000000000001" customHeight="1" x14ac:dyDescent="0.2">
      <c r="A7" s="18" t="s">
        <v>5</v>
      </c>
      <c r="B7" s="189">
        <v>2126</v>
      </c>
      <c r="C7" s="191">
        <v>1.2</v>
      </c>
      <c r="D7" s="189">
        <v>1455</v>
      </c>
      <c r="E7" s="193">
        <v>0.8</v>
      </c>
    </row>
    <row r="8" spans="1:11" x14ac:dyDescent="0.2">
      <c r="A8" s="38" t="s">
        <v>6</v>
      </c>
      <c r="B8" s="188">
        <v>169749</v>
      </c>
      <c r="C8" s="190">
        <v>98.8</v>
      </c>
      <c r="D8" s="188">
        <v>170420</v>
      </c>
      <c r="E8" s="193">
        <v>99.2</v>
      </c>
      <c r="G8" s="19"/>
      <c r="H8" s="19"/>
      <c r="I8" s="19"/>
      <c r="J8" s="19"/>
      <c r="K8" s="19"/>
    </row>
    <row r="9" spans="1:11" x14ac:dyDescent="0.2">
      <c r="A9" s="38" t="s">
        <v>15</v>
      </c>
      <c r="B9" s="188"/>
      <c r="C9" s="192"/>
      <c r="D9" s="188"/>
      <c r="E9" s="193"/>
      <c r="G9" s="68"/>
      <c r="H9" s="72"/>
      <c r="I9" s="72"/>
      <c r="J9" s="72"/>
      <c r="K9" s="72"/>
    </row>
    <row r="10" spans="1:11" x14ac:dyDescent="0.2">
      <c r="A10" s="185" t="s">
        <v>25</v>
      </c>
      <c r="B10" s="188">
        <v>34101</v>
      </c>
      <c r="C10" s="190">
        <v>20.100000000000001</v>
      </c>
      <c r="D10" s="188">
        <v>24693</v>
      </c>
      <c r="E10" s="193">
        <v>14.5</v>
      </c>
      <c r="G10" s="68"/>
      <c r="H10" s="73"/>
      <c r="I10" s="74"/>
      <c r="J10" s="75"/>
      <c r="K10" s="74"/>
    </row>
    <row r="11" spans="1:11" x14ac:dyDescent="0.2">
      <c r="A11" s="185" t="s">
        <v>24</v>
      </c>
      <c r="B11" s="188">
        <v>60863</v>
      </c>
      <c r="C11" s="190">
        <v>35.9</v>
      </c>
      <c r="D11" s="188">
        <v>54975</v>
      </c>
      <c r="E11" s="193">
        <v>32.299999999999997</v>
      </c>
      <c r="G11" s="68"/>
      <c r="H11" s="73"/>
      <c r="I11" s="76"/>
      <c r="J11" s="75"/>
      <c r="K11" s="76"/>
    </row>
    <row r="12" spans="1:11" x14ac:dyDescent="0.2">
      <c r="A12" s="185" t="s">
        <v>18</v>
      </c>
      <c r="B12" s="188">
        <v>35453</v>
      </c>
      <c r="C12" s="190">
        <v>20.9</v>
      </c>
      <c r="D12" s="188">
        <v>32209</v>
      </c>
      <c r="E12" s="193">
        <v>18.899999999999999</v>
      </c>
      <c r="G12" s="68"/>
      <c r="H12" s="73"/>
      <c r="I12" s="76"/>
      <c r="J12" s="75"/>
      <c r="K12" s="76"/>
    </row>
    <row r="13" spans="1:11" x14ac:dyDescent="0.2">
      <c r="A13" s="185" t="s">
        <v>177</v>
      </c>
      <c r="B13" s="188">
        <v>21569</v>
      </c>
      <c r="C13" s="190">
        <v>12.7</v>
      </c>
      <c r="D13" s="188">
        <v>19558</v>
      </c>
      <c r="E13" s="193">
        <v>11.5</v>
      </c>
      <c r="G13" s="68"/>
      <c r="H13" s="73"/>
      <c r="I13" s="76"/>
      <c r="J13" s="75"/>
      <c r="K13" s="76"/>
    </row>
    <row r="14" spans="1:11" x14ac:dyDescent="0.2">
      <c r="A14" s="185" t="s">
        <v>26</v>
      </c>
      <c r="B14" s="188">
        <v>4870</v>
      </c>
      <c r="C14" s="190">
        <v>2.9</v>
      </c>
      <c r="D14" s="188">
        <v>5613</v>
      </c>
      <c r="E14" s="193">
        <v>3.3</v>
      </c>
      <c r="G14" s="68"/>
      <c r="H14" s="73"/>
      <c r="I14" s="76"/>
      <c r="J14" s="75"/>
      <c r="K14" s="76"/>
    </row>
    <row r="15" spans="1:11" x14ac:dyDescent="0.2">
      <c r="A15" s="185" t="s">
        <v>13</v>
      </c>
      <c r="B15" s="188">
        <v>5531</v>
      </c>
      <c r="C15" s="190">
        <v>3.3</v>
      </c>
      <c r="D15" s="188">
        <v>9494</v>
      </c>
      <c r="E15" s="193">
        <v>5.6</v>
      </c>
      <c r="G15" s="77"/>
      <c r="H15" s="73"/>
      <c r="I15" s="76"/>
      <c r="J15" s="75"/>
      <c r="K15" s="76"/>
    </row>
    <row r="16" spans="1:11" x14ac:dyDescent="0.2">
      <c r="A16" s="185" t="s">
        <v>236</v>
      </c>
      <c r="B16" s="188" t="s">
        <v>275</v>
      </c>
      <c r="C16" s="190" t="s">
        <v>275</v>
      </c>
      <c r="D16" s="188">
        <v>2310</v>
      </c>
      <c r="E16" s="193">
        <v>1.4</v>
      </c>
      <c r="G16" s="77"/>
      <c r="H16" s="73"/>
      <c r="I16" s="76"/>
      <c r="J16" s="75"/>
      <c r="K16" s="76"/>
    </row>
    <row r="17" spans="1:11" x14ac:dyDescent="0.2">
      <c r="A17" s="185" t="s">
        <v>235</v>
      </c>
      <c r="B17" s="188">
        <v>4753</v>
      </c>
      <c r="C17" s="190">
        <v>2.8</v>
      </c>
      <c r="D17" s="188">
        <v>1977</v>
      </c>
      <c r="E17" s="193">
        <v>1.2</v>
      </c>
      <c r="G17" s="77"/>
      <c r="H17" s="73"/>
      <c r="I17" s="76"/>
      <c r="J17" s="75"/>
      <c r="K17" s="76"/>
    </row>
    <row r="18" spans="1:11" x14ac:dyDescent="0.2">
      <c r="A18" s="185" t="s">
        <v>237</v>
      </c>
      <c r="B18" s="188" t="s">
        <v>275</v>
      </c>
      <c r="C18" s="190" t="s">
        <v>275</v>
      </c>
      <c r="D18" s="188">
        <v>1050</v>
      </c>
      <c r="E18" s="193">
        <v>0.6</v>
      </c>
      <c r="G18" s="77"/>
      <c r="H18" s="73"/>
      <c r="I18" s="76"/>
      <c r="J18" s="75"/>
      <c r="K18" s="76"/>
    </row>
    <row r="19" spans="1:11" x14ac:dyDescent="0.2">
      <c r="A19" s="185" t="s">
        <v>238</v>
      </c>
      <c r="B19" s="188">
        <v>664</v>
      </c>
      <c r="C19" s="190">
        <v>0.4</v>
      </c>
      <c r="D19" s="188">
        <v>183</v>
      </c>
      <c r="E19" s="193">
        <v>0.1</v>
      </c>
      <c r="G19" s="77"/>
      <c r="H19" s="73"/>
      <c r="I19" s="76"/>
      <c r="J19" s="75"/>
      <c r="K19" s="76"/>
    </row>
    <row r="20" spans="1:11" x14ac:dyDescent="0.2">
      <c r="A20" s="185" t="s">
        <v>239</v>
      </c>
      <c r="B20" s="188">
        <v>1945</v>
      </c>
      <c r="C20" s="190">
        <v>1.1000000000000001</v>
      </c>
      <c r="D20" s="188">
        <v>706</v>
      </c>
      <c r="E20" s="193">
        <v>0.4</v>
      </c>
      <c r="G20" s="77"/>
      <c r="H20" s="73"/>
      <c r="I20" s="76"/>
      <c r="J20" s="75"/>
      <c r="K20" s="76"/>
    </row>
    <row r="21" spans="1:11" x14ac:dyDescent="0.2">
      <c r="A21" s="185" t="s">
        <v>19</v>
      </c>
      <c r="B21" s="188" t="s">
        <v>275</v>
      </c>
      <c r="C21" s="190" t="s">
        <v>275</v>
      </c>
      <c r="D21" s="188">
        <v>17652</v>
      </c>
      <c r="E21" s="193">
        <v>10.4</v>
      </c>
      <c r="G21" s="77"/>
      <c r="H21" s="73"/>
      <c r="I21" s="76"/>
      <c r="J21" s="75"/>
      <c r="K21" s="76"/>
    </row>
    <row r="22" spans="1:11" ht="8.1" customHeight="1" x14ac:dyDescent="0.2">
      <c r="A22" s="187"/>
      <c r="B22" s="188"/>
      <c r="C22" s="190"/>
      <c r="D22" s="188"/>
      <c r="E22" s="193"/>
      <c r="G22" s="77"/>
      <c r="H22" s="73"/>
      <c r="I22" s="76"/>
      <c r="J22" s="75"/>
      <c r="K22" s="76"/>
    </row>
    <row r="23" spans="1:11" x14ac:dyDescent="0.2">
      <c r="A23" s="187"/>
      <c r="B23" s="188"/>
      <c r="C23" s="190"/>
      <c r="D23" s="188"/>
      <c r="E23" s="193"/>
      <c r="G23" s="77"/>
      <c r="H23" s="73"/>
      <c r="I23" s="76"/>
      <c r="J23" s="75"/>
      <c r="K23" s="76"/>
    </row>
    <row r="24" spans="1:11" x14ac:dyDescent="0.2">
      <c r="A24" s="187"/>
      <c r="B24" s="188"/>
      <c r="C24" s="190"/>
      <c r="D24" s="188"/>
      <c r="E24" s="193"/>
      <c r="G24" s="77"/>
      <c r="H24" s="73"/>
      <c r="I24" s="76"/>
      <c r="J24" s="75"/>
      <c r="K24" s="76"/>
    </row>
    <row r="25" spans="1:11" x14ac:dyDescent="0.2">
      <c r="A25" s="152"/>
      <c r="B25" s="131"/>
      <c r="C25" s="134"/>
      <c r="D25" s="137"/>
      <c r="E25" s="136"/>
    </row>
    <row r="26" spans="1:11" x14ac:dyDescent="0.2">
      <c r="A26" s="186" t="s">
        <v>229</v>
      </c>
      <c r="B26" s="153" t="s">
        <v>284</v>
      </c>
      <c r="C26" s="134"/>
      <c r="D26" s="137"/>
      <c r="E26" s="136"/>
    </row>
    <row r="27" spans="1:11" x14ac:dyDescent="0.2">
      <c r="A27" s="152"/>
      <c r="B27" s="153"/>
      <c r="C27" s="134"/>
      <c r="D27" s="137"/>
      <c r="E27" s="136"/>
    </row>
    <row r="28" spans="1:11" ht="30" customHeight="1" x14ac:dyDescent="0.2">
      <c r="A28" s="37"/>
      <c r="B28" s="19"/>
      <c r="C28" s="19"/>
      <c r="D28" s="19"/>
    </row>
    <row r="29" spans="1:11" ht="30" customHeight="1" x14ac:dyDescent="0.2">
      <c r="A29" s="31" t="s">
        <v>101</v>
      </c>
    </row>
    <row r="30" spans="1:11" s="2" customFormat="1" ht="12" customHeight="1" x14ac:dyDescent="0.2">
      <c r="A30" s="32" t="s">
        <v>4</v>
      </c>
      <c r="B30" s="178">
        <v>202444</v>
      </c>
      <c r="C30" s="33"/>
      <c r="D30" s="59"/>
      <c r="E30" s="21"/>
    </row>
    <row r="31" spans="1:11" s="25" customFormat="1" ht="12" customHeight="1" x14ac:dyDescent="0.2">
      <c r="A31" s="34" t="s">
        <v>14</v>
      </c>
      <c r="B31" s="179">
        <v>162889</v>
      </c>
      <c r="C31" s="35"/>
      <c r="D31" s="61"/>
      <c r="E31" s="36"/>
    </row>
    <row r="32" spans="1:11" s="25" customFormat="1" ht="20.100000000000001" customHeight="1" x14ac:dyDescent="0.2">
      <c r="A32" s="34" t="s">
        <v>16</v>
      </c>
      <c r="B32" s="180">
        <v>80.5</v>
      </c>
      <c r="C32" s="115"/>
      <c r="D32" s="114"/>
      <c r="E32" s="36"/>
    </row>
    <row r="33" spans="1:11" ht="36" customHeight="1" x14ac:dyDescent="0.2">
      <c r="A33" s="80" t="s">
        <v>3</v>
      </c>
      <c r="B33" s="82" t="s">
        <v>232</v>
      </c>
      <c r="C33" s="113" t="s">
        <v>141</v>
      </c>
      <c r="D33" s="82" t="s">
        <v>142</v>
      </c>
      <c r="E33" s="83" t="s">
        <v>143</v>
      </c>
    </row>
    <row r="34" spans="1:11" ht="20.100000000000001" customHeight="1" x14ac:dyDescent="0.2">
      <c r="A34" s="18" t="s">
        <v>5</v>
      </c>
      <c r="B34" s="189">
        <v>1663</v>
      </c>
      <c r="C34" s="191">
        <v>1</v>
      </c>
      <c r="D34" s="189">
        <v>1166</v>
      </c>
      <c r="E34" s="193">
        <v>0.7</v>
      </c>
    </row>
    <row r="35" spans="1:11" x14ac:dyDescent="0.2">
      <c r="A35" s="38" t="s">
        <v>6</v>
      </c>
      <c r="B35" s="188">
        <v>161226</v>
      </c>
      <c r="C35" s="190">
        <v>99</v>
      </c>
      <c r="D35" s="188">
        <v>161723</v>
      </c>
      <c r="E35" s="193">
        <v>99.3</v>
      </c>
      <c r="G35" s="19"/>
      <c r="H35" s="19"/>
      <c r="I35" s="19"/>
      <c r="J35" s="19"/>
      <c r="K35" s="19"/>
    </row>
    <row r="36" spans="1:11" x14ac:dyDescent="0.2">
      <c r="A36" s="38" t="s">
        <v>15</v>
      </c>
      <c r="B36" s="188"/>
      <c r="C36" s="192"/>
      <c r="D36" s="188"/>
      <c r="E36" s="193"/>
      <c r="G36" s="68"/>
      <c r="H36" s="72"/>
      <c r="I36" s="72"/>
      <c r="J36" s="72"/>
      <c r="K36" s="72"/>
    </row>
    <row r="37" spans="1:11" x14ac:dyDescent="0.2">
      <c r="A37" s="185" t="s">
        <v>25</v>
      </c>
      <c r="B37" s="188">
        <v>34654</v>
      </c>
      <c r="C37" s="190">
        <v>21.5</v>
      </c>
      <c r="D37" s="188">
        <v>23009</v>
      </c>
      <c r="E37" s="193">
        <v>14.2</v>
      </c>
      <c r="G37" s="68"/>
      <c r="H37" s="73"/>
      <c r="I37" s="74"/>
      <c r="J37" s="75"/>
      <c r="K37" s="74"/>
    </row>
    <row r="38" spans="1:11" x14ac:dyDescent="0.2">
      <c r="A38" s="185" t="s">
        <v>24</v>
      </c>
      <c r="B38" s="188">
        <v>59416</v>
      </c>
      <c r="C38" s="190">
        <v>36.9</v>
      </c>
      <c r="D38" s="188">
        <v>56236</v>
      </c>
      <c r="E38" s="193">
        <v>34.799999999999997</v>
      </c>
      <c r="G38" s="68"/>
      <c r="H38" s="73"/>
      <c r="I38" s="76"/>
      <c r="J38" s="75"/>
      <c r="K38" s="76"/>
    </row>
    <row r="39" spans="1:11" x14ac:dyDescent="0.2">
      <c r="A39" s="185" t="s">
        <v>18</v>
      </c>
      <c r="B39" s="188">
        <v>32839</v>
      </c>
      <c r="C39" s="190">
        <v>20.399999999999999</v>
      </c>
      <c r="D39" s="188">
        <v>29812</v>
      </c>
      <c r="E39" s="193">
        <v>18.399999999999999</v>
      </c>
      <c r="G39" s="68"/>
      <c r="H39" s="73"/>
      <c r="I39" s="76"/>
      <c r="J39" s="75"/>
      <c r="K39" s="76"/>
    </row>
    <row r="40" spans="1:11" x14ac:dyDescent="0.2">
      <c r="A40" s="185" t="s">
        <v>177</v>
      </c>
      <c r="B40" s="188">
        <v>18094</v>
      </c>
      <c r="C40" s="190">
        <v>11.2</v>
      </c>
      <c r="D40" s="188">
        <v>17339</v>
      </c>
      <c r="E40" s="193">
        <v>10.7</v>
      </c>
      <c r="G40" s="68"/>
      <c r="H40" s="73"/>
      <c r="I40" s="76"/>
      <c r="J40" s="75"/>
      <c r="K40" s="76"/>
    </row>
    <row r="41" spans="1:11" x14ac:dyDescent="0.2">
      <c r="A41" s="185" t="s">
        <v>26</v>
      </c>
      <c r="B41" s="188">
        <v>4422</v>
      </c>
      <c r="C41" s="190">
        <v>2.7</v>
      </c>
      <c r="D41" s="188">
        <v>4921</v>
      </c>
      <c r="E41" s="193">
        <v>3</v>
      </c>
      <c r="G41" s="68"/>
      <c r="H41" s="73"/>
      <c r="I41" s="76"/>
      <c r="J41" s="75"/>
      <c r="K41" s="76"/>
    </row>
    <row r="42" spans="1:11" x14ac:dyDescent="0.2">
      <c r="A42" s="185" t="s">
        <v>13</v>
      </c>
      <c r="B42" s="188">
        <v>5747</v>
      </c>
      <c r="C42" s="190">
        <v>3.6</v>
      </c>
      <c r="D42" s="188">
        <v>7744</v>
      </c>
      <c r="E42" s="193">
        <v>4.8</v>
      </c>
      <c r="G42" s="77"/>
      <c r="H42" s="73"/>
      <c r="I42" s="76"/>
      <c r="J42" s="75"/>
      <c r="K42" s="76"/>
    </row>
    <row r="43" spans="1:11" x14ac:dyDescent="0.2">
      <c r="A43" s="185" t="s">
        <v>236</v>
      </c>
      <c r="B43" s="188" t="s">
        <v>275</v>
      </c>
      <c r="C43" s="190" t="s">
        <v>275</v>
      </c>
      <c r="D43" s="188">
        <v>2238</v>
      </c>
      <c r="E43" s="193">
        <v>1.4</v>
      </c>
      <c r="G43" s="77"/>
      <c r="H43" s="73"/>
      <c r="I43" s="76"/>
      <c r="J43" s="75"/>
      <c r="K43" s="76"/>
    </row>
    <row r="44" spans="1:11" x14ac:dyDescent="0.2">
      <c r="A44" s="185" t="s">
        <v>235</v>
      </c>
      <c r="B44" s="188">
        <v>6054</v>
      </c>
      <c r="C44" s="190">
        <v>3.8</v>
      </c>
      <c r="D44" s="188">
        <v>1875</v>
      </c>
      <c r="E44" s="193">
        <v>1.2</v>
      </c>
      <c r="G44" s="77"/>
      <c r="H44" s="73"/>
      <c r="I44" s="76"/>
      <c r="J44" s="75"/>
      <c r="K44" s="76"/>
    </row>
    <row r="45" spans="1:11" x14ac:dyDescent="0.2">
      <c r="A45" s="185" t="s">
        <v>237</v>
      </c>
      <c r="B45" s="188" t="s">
        <v>275</v>
      </c>
      <c r="C45" s="190" t="s">
        <v>275</v>
      </c>
      <c r="D45" s="188">
        <v>997</v>
      </c>
      <c r="E45" s="193">
        <v>0.6</v>
      </c>
      <c r="G45" s="77"/>
      <c r="H45" s="73"/>
      <c r="I45" s="76"/>
      <c r="J45" s="75"/>
      <c r="K45" s="76"/>
    </row>
    <row r="46" spans="1:11" x14ac:dyDescent="0.2">
      <c r="A46" s="185" t="s">
        <v>238</v>
      </c>
      <c r="B46" s="188" t="s">
        <v>275</v>
      </c>
      <c r="C46" s="190" t="s">
        <v>275</v>
      </c>
      <c r="D46" s="188">
        <v>99</v>
      </c>
      <c r="E46" s="193">
        <v>0.1</v>
      </c>
      <c r="G46" s="77"/>
      <c r="H46" s="73"/>
      <c r="I46" s="76"/>
      <c r="J46" s="75"/>
      <c r="K46" s="76"/>
    </row>
    <row r="47" spans="1:11" x14ac:dyDescent="0.2">
      <c r="A47" s="185" t="s">
        <v>239</v>
      </c>
      <c r="B47" s="188" t="s">
        <v>275</v>
      </c>
      <c r="C47" s="190" t="s">
        <v>275</v>
      </c>
      <c r="D47" s="188">
        <v>461</v>
      </c>
      <c r="E47" s="193">
        <v>0.3</v>
      </c>
      <c r="G47" s="77"/>
      <c r="H47" s="73"/>
      <c r="I47" s="76"/>
      <c r="J47" s="75"/>
      <c r="K47" s="76"/>
    </row>
    <row r="48" spans="1:11" x14ac:dyDescent="0.2">
      <c r="A48" s="185" t="s">
        <v>19</v>
      </c>
      <c r="B48" s="188" t="s">
        <v>275</v>
      </c>
      <c r="C48" s="190" t="s">
        <v>275</v>
      </c>
      <c r="D48" s="188">
        <v>16992</v>
      </c>
      <c r="E48" s="193">
        <v>10.5</v>
      </c>
      <c r="G48" s="77"/>
      <c r="H48" s="73"/>
      <c r="I48" s="76"/>
      <c r="J48" s="75"/>
      <c r="K48" s="76"/>
    </row>
    <row r="49" spans="1:11" x14ac:dyDescent="0.2">
      <c r="A49" s="152"/>
      <c r="B49" s="131"/>
      <c r="C49" s="134"/>
      <c r="D49" s="137"/>
      <c r="E49" s="136"/>
    </row>
    <row r="50" spans="1:11" x14ac:dyDescent="0.2">
      <c r="A50" s="186" t="s">
        <v>229</v>
      </c>
      <c r="B50" s="153" t="s">
        <v>285</v>
      </c>
      <c r="C50" s="134"/>
      <c r="D50" s="137"/>
      <c r="E50" s="136"/>
    </row>
    <row r="51" spans="1:11" x14ac:dyDescent="0.2">
      <c r="A51" s="152"/>
      <c r="B51" s="153"/>
      <c r="C51" s="134"/>
      <c r="D51" s="137"/>
      <c r="E51" s="136"/>
    </row>
    <row r="52" spans="1:11" ht="30" customHeight="1" x14ac:dyDescent="0.2">
      <c r="A52" s="37"/>
      <c r="B52" s="19"/>
      <c r="C52" s="19"/>
      <c r="D52" s="19"/>
    </row>
    <row r="53" spans="1:11" ht="30" customHeight="1" x14ac:dyDescent="0.2">
      <c r="A53" s="31" t="s">
        <v>102</v>
      </c>
    </row>
    <row r="54" spans="1:11" s="2" customFormat="1" ht="12" customHeight="1" x14ac:dyDescent="0.2">
      <c r="A54" s="32" t="s">
        <v>4</v>
      </c>
      <c r="B54" s="178">
        <v>221158</v>
      </c>
      <c r="C54" s="33"/>
      <c r="D54" s="59"/>
      <c r="E54" s="21"/>
    </row>
    <row r="55" spans="1:11" s="25" customFormat="1" ht="12" customHeight="1" x14ac:dyDescent="0.2">
      <c r="A55" s="34" t="s">
        <v>14</v>
      </c>
      <c r="B55" s="179">
        <v>179099</v>
      </c>
      <c r="C55" s="35"/>
      <c r="D55" s="61"/>
      <c r="E55" s="36"/>
    </row>
    <row r="56" spans="1:11" s="25" customFormat="1" ht="20.100000000000001" customHeight="1" x14ac:dyDescent="0.2">
      <c r="A56" s="34" t="s">
        <v>16</v>
      </c>
      <c r="B56" s="180">
        <v>81</v>
      </c>
      <c r="C56" s="115"/>
      <c r="D56" s="114"/>
      <c r="E56" s="36"/>
    </row>
    <row r="57" spans="1:11" ht="36" customHeight="1" x14ac:dyDescent="0.2">
      <c r="A57" s="80" t="s">
        <v>3</v>
      </c>
      <c r="B57" s="82" t="s">
        <v>232</v>
      </c>
      <c r="C57" s="113" t="s">
        <v>141</v>
      </c>
      <c r="D57" s="82" t="s">
        <v>142</v>
      </c>
      <c r="E57" s="83" t="s">
        <v>143</v>
      </c>
    </row>
    <row r="58" spans="1:11" ht="20.100000000000001" customHeight="1" x14ac:dyDescent="0.2">
      <c r="A58" s="18" t="s">
        <v>5</v>
      </c>
      <c r="B58" s="189">
        <v>1534</v>
      </c>
      <c r="C58" s="191">
        <v>0.9</v>
      </c>
      <c r="D58" s="189">
        <v>1094</v>
      </c>
      <c r="E58" s="193">
        <v>0.6</v>
      </c>
    </row>
    <row r="59" spans="1:11" x14ac:dyDescent="0.2">
      <c r="A59" s="38" t="s">
        <v>6</v>
      </c>
      <c r="B59" s="188">
        <v>177565</v>
      </c>
      <c r="C59" s="190">
        <v>99.1</v>
      </c>
      <c r="D59" s="188">
        <v>178005</v>
      </c>
      <c r="E59" s="193">
        <v>99.4</v>
      </c>
      <c r="G59" s="19"/>
      <c r="H59" s="19"/>
      <c r="I59" s="19"/>
      <c r="J59" s="19"/>
      <c r="K59" s="19"/>
    </row>
    <row r="60" spans="1:11" x14ac:dyDescent="0.2">
      <c r="A60" s="38" t="s">
        <v>15</v>
      </c>
      <c r="B60" s="188"/>
      <c r="C60" s="192"/>
      <c r="D60" s="188"/>
      <c r="E60" s="193"/>
      <c r="G60" s="68"/>
      <c r="H60" s="72"/>
      <c r="I60" s="72"/>
      <c r="J60" s="72"/>
      <c r="K60" s="72"/>
    </row>
    <row r="61" spans="1:11" x14ac:dyDescent="0.2">
      <c r="A61" s="185" t="s">
        <v>25</v>
      </c>
      <c r="B61" s="188">
        <v>30031</v>
      </c>
      <c r="C61" s="190">
        <v>16.899999999999999</v>
      </c>
      <c r="D61" s="188">
        <v>25383</v>
      </c>
      <c r="E61" s="193">
        <v>14.3</v>
      </c>
      <c r="G61" s="68"/>
      <c r="H61" s="73"/>
      <c r="I61" s="74"/>
      <c r="J61" s="75"/>
      <c r="K61" s="74"/>
    </row>
    <row r="62" spans="1:11" x14ac:dyDescent="0.2">
      <c r="A62" s="185" t="s">
        <v>24</v>
      </c>
      <c r="B62" s="188">
        <v>47598</v>
      </c>
      <c r="C62" s="190">
        <v>26.8</v>
      </c>
      <c r="D62" s="188">
        <v>45612</v>
      </c>
      <c r="E62" s="193">
        <v>25.6</v>
      </c>
      <c r="G62" s="68"/>
      <c r="H62" s="73"/>
      <c r="I62" s="76"/>
      <c r="J62" s="75"/>
      <c r="K62" s="76"/>
    </row>
    <row r="63" spans="1:11" x14ac:dyDescent="0.2">
      <c r="A63" s="185" t="s">
        <v>18</v>
      </c>
      <c r="B63" s="188">
        <v>34403</v>
      </c>
      <c r="C63" s="190">
        <v>19.399999999999999</v>
      </c>
      <c r="D63" s="188">
        <v>29907</v>
      </c>
      <c r="E63" s="193">
        <v>16.8</v>
      </c>
      <c r="G63" s="68"/>
      <c r="H63" s="73"/>
      <c r="I63" s="76"/>
      <c r="J63" s="75"/>
      <c r="K63" s="76"/>
    </row>
    <row r="64" spans="1:11" x14ac:dyDescent="0.2">
      <c r="A64" s="185" t="s">
        <v>177</v>
      </c>
      <c r="B64" s="188">
        <v>45521</v>
      </c>
      <c r="C64" s="190">
        <v>25.6</v>
      </c>
      <c r="D64" s="188">
        <v>30739</v>
      </c>
      <c r="E64" s="193">
        <v>17.3</v>
      </c>
      <c r="G64" s="68"/>
      <c r="H64" s="73"/>
      <c r="I64" s="76"/>
      <c r="J64" s="75"/>
      <c r="K64" s="76"/>
    </row>
    <row r="65" spans="1:11" x14ac:dyDescent="0.2">
      <c r="A65" s="185" t="s">
        <v>26</v>
      </c>
      <c r="B65" s="188">
        <v>5037</v>
      </c>
      <c r="C65" s="190">
        <v>2.8</v>
      </c>
      <c r="D65" s="188">
        <v>6057</v>
      </c>
      <c r="E65" s="193">
        <v>3.4</v>
      </c>
      <c r="G65" s="68"/>
      <c r="H65" s="73"/>
      <c r="I65" s="76"/>
      <c r="J65" s="75"/>
      <c r="K65" s="76"/>
    </row>
    <row r="66" spans="1:11" x14ac:dyDescent="0.2">
      <c r="A66" s="185" t="s">
        <v>13</v>
      </c>
      <c r="B66" s="188">
        <v>9397</v>
      </c>
      <c r="C66" s="190">
        <v>5.3</v>
      </c>
      <c r="D66" s="188">
        <v>15933</v>
      </c>
      <c r="E66" s="193">
        <v>9</v>
      </c>
      <c r="G66" s="77"/>
      <c r="H66" s="73"/>
      <c r="I66" s="76"/>
      <c r="J66" s="75"/>
      <c r="K66" s="76"/>
    </row>
    <row r="67" spans="1:11" x14ac:dyDescent="0.2">
      <c r="A67" s="185" t="s">
        <v>236</v>
      </c>
      <c r="B67" s="188" t="s">
        <v>275</v>
      </c>
      <c r="C67" s="190" t="s">
        <v>275</v>
      </c>
      <c r="D67" s="188">
        <v>2783</v>
      </c>
      <c r="E67" s="193">
        <v>1.6</v>
      </c>
      <c r="G67" s="77"/>
      <c r="H67" s="73"/>
      <c r="I67" s="76"/>
      <c r="J67" s="75"/>
      <c r="K67" s="76"/>
    </row>
    <row r="68" spans="1:11" x14ac:dyDescent="0.2">
      <c r="A68" s="185" t="s">
        <v>235</v>
      </c>
      <c r="B68" s="188">
        <v>3431</v>
      </c>
      <c r="C68" s="190">
        <v>1.9</v>
      </c>
      <c r="D68" s="188">
        <v>1505</v>
      </c>
      <c r="E68" s="193">
        <v>0.8</v>
      </c>
      <c r="G68" s="77"/>
      <c r="H68" s="73"/>
      <c r="I68" s="76"/>
      <c r="J68" s="75"/>
      <c r="K68" s="76"/>
    </row>
    <row r="69" spans="1:11" x14ac:dyDescent="0.2">
      <c r="A69" s="185" t="s">
        <v>237</v>
      </c>
      <c r="B69" s="188" t="s">
        <v>275</v>
      </c>
      <c r="C69" s="190" t="s">
        <v>275</v>
      </c>
      <c r="D69" s="188">
        <v>1702</v>
      </c>
      <c r="E69" s="193">
        <v>1</v>
      </c>
      <c r="G69" s="77"/>
      <c r="H69" s="73"/>
      <c r="I69" s="76"/>
      <c r="J69" s="75"/>
      <c r="K69" s="76"/>
    </row>
    <row r="70" spans="1:11" x14ac:dyDescent="0.2">
      <c r="A70" s="185" t="s">
        <v>238</v>
      </c>
      <c r="B70" s="188">
        <v>620</v>
      </c>
      <c r="C70" s="190">
        <v>0.3</v>
      </c>
      <c r="D70" s="188">
        <v>238</v>
      </c>
      <c r="E70" s="193">
        <v>0.1</v>
      </c>
      <c r="G70" s="77"/>
      <c r="H70" s="73"/>
      <c r="I70" s="76"/>
      <c r="J70" s="75"/>
      <c r="K70" s="76"/>
    </row>
    <row r="71" spans="1:11" x14ac:dyDescent="0.2">
      <c r="A71" s="185" t="s">
        <v>239</v>
      </c>
      <c r="B71" s="188">
        <v>1527</v>
      </c>
      <c r="C71" s="190">
        <v>0.9</v>
      </c>
      <c r="D71" s="188">
        <v>548</v>
      </c>
      <c r="E71" s="193">
        <v>0.3</v>
      </c>
      <c r="G71" s="77"/>
      <c r="H71" s="73"/>
      <c r="I71" s="76"/>
      <c r="J71" s="75"/>
      <c r="K71" s="76"/>
    </row>
    <row r="72" spans="1:11" x14ac:dyDescent="0.2">
      <c r="A72" s="185" t="s">
        <v>19</v>
      </c>
      <c r="B72" s="188" t="s">
        <v>275</v>
      </c>
      <c r="C72" s="190" t="s">
        <v>275</v>
      </c>
      <c r="D72" s="188">
        <v>17598</v>
      </c>
      <c r="E72" s="193">
        <v>9.9</v>
      </c>
      <c r="G72" s="77"/>
      <c r="H72" s="73"/>
      <c r="I72" s="76"/>
      <c r="J72" s="75"/>
      <c r="K72" s="76"/>
    </row>
    <row r="73" spans="1:11" ht="8.1" customHeight="1" x14ac:dyDescent="0.2">
      <c r="A73" s="187"/>
      <c r="B73" s="188"/>
      <c r="C73" s="190"/>
      <c r="D73" s="188"/>
      <c r="E73" s="193"/>
      <c r="G73" s="77"/>
      <c r="H73" s="73"/>
      <c r="I73" s="76"/>
      <c r="J73" s="75"/>
      <c r="K73" s="76"/>
    </row>
    <row r="74" spans="1:11" x14ac:dyDescent="0.2">
      <c r="A74" s="187"/>
      <c r="B74" s="188"/>
      <c r="C74" s="190"/>
      <c r="D74" s="188"/>
      <c r="E74" s="193"/>
      <c r="G74" s="77"/>
      <c r="H74" s="73"/>
      <c r="I74" s="76"/>
      <c r="J74" s="75"/>
      <c r="K74" s="76"/>
    </row>
    <row r="75" spans="1:11" x14ac:dyDescent="0.2">
      <c r="A75" s="187"/>
      <c r="B75" s="188"/>
      <c r="C75" s="190"/>
      <c r="D75" s="188"/>
      <c r="E75" s="193"/>
      <c r="G75" s="77"/>
      <c r="H75" s="73"/>
      <c r="I75" s="76"/>
      <c r="J75" s="75"/>
      <c r="K75" s="76"/>
    </row>
    <row r="76" spans="1:11" x14ac:dyDescent="0.2">
      <c r="A76" s="187"/>
      <c r="B76" s="131"/>
      <c r="C76" s="134"/>
      <c r="D76" s="137"/>
      <c r="E76" s="136"/>
    </row>
    <row r="77" spans="1:11" x14ac:dyDescent="0.2">
      <c r="A77" s="186" t="s">
        <v>229</v>
      </c>
      <c r="B77" s="153" t="s">
        <v>286</v>
      </c>
      <c r="C77" s="134"/>
      <c r="D77" s="137"/>
      <c r="E77" s="136"/>
    </row>
    <row r="78" spans="1:11" x14ac:dyDescent="0.2">
      <c r="A78" s="152"/>
      <c r="B78" s="153"/>
      <c r="C78" s="134"/>
      <c r="D78" s="137"/>
      <c r="E78" s="136"/>
    </row>
    <row r="79" spans="1:11" ht="30" customHeight="1" x14ac:dyDescent="0.2">
      <c r="A79" s="37"/>
      <c r="B79" s="19"/>
      <c r="C79" s="19"/>
      <c r="D79" s="19"/>
    </row>
    <row r="80" spans="1:11" ht="30" customHeight="1" x14ac:dyDescent="0.2">
      <c r="A80" s="31" t="s">
        <v>103</v>
      </c>
    </row>
    <row r="81" spans="1:11" s="2" customFormat="1" ht="12" customHeight="1" x14ac:dyDescent="0.2">
      <c r="A81" s="32" t="s">
        <v>4</v>
      </c>
      <c r="B81" s="178">
        <v>237079</v>
      </c>
      <c r="C81" s="33"/>
      <c r="D81" s="59"/>
      <c r="E81" s="21"/>
    </row>
    <row r="82" spans="1:11" s="25" customFormat="1" ht="12" customHeight="1" x14ac:dyDescent="0.2">
      <c r="A82" s="34" t="s">
        <v>14</v>
      </c>
      <c r="B82" s="179">
        <v>186436</v>
      </c>
      <c r="C82" s="35"/>
      <c r="D82" s="61"/>
      <c r="E82" s="36"/>
    </row>
    <row r="83" spans="1:11" s="25" customFormat="1" ht="20.100000000000001" customHeight="1" x14ac:dyDescent="0.2">
      <c r="A83" s="34" t="s">
        <v>16</v>
      </c>
      <c r="B83" s="180">
        <v>78.599999999999994</v>
      </c>
      <c r="C83" s="115"/>
      <c r="D83" s="114"/>
      <c r="E83" s="36"/>
    </row>
    <row r="84" spans="1:11" ht="36" customHeight="1" x14ac:dyDescent="0.2">
      <c r="A84" s="80" t="s">
        <v>3</v>
      </c>
      <c r="B84" s="82" t="s">
        <v>232</v>
      </c>
      <c r="C84" s="113" t="s">
        <v>141</v>
      </c>
      <c r="D84" s="82" t="s">
        <v>142</v>
      </c>
      <c r="E84" s="83" t="s">
        <v>143</v>
      </c>
    </row>
    <row r="85" spans="1:11" ht="20.100000000000001" customHeight="1" x14ac:dyDescent="0.2">
      <c r="A85" s="18" t="s">
        <v>5</v>
      </c>
      <c r="B85" s="189">
        <v>1784</v>
      </c>
      <c r="C85" s="191">
        <v>1</v>
      </c>
      <c r="D85" s="189">
        <v>1356</v>
      </c>
      <c r="E85" s="193">
        <v>0.7</v>
      </c>
    </row>
    <row r="86" spans="1:11" x14ac:dyDescent="0.2">
      <c r="A86" s="38" t="s">
        <v>6</v>
      </c>
      <c r="B86" s="188">
        <v>184652</v>
      </c>
      <c r="C86" s="190">
        <v>99</v>
      </c>
      <c r="D86" s="188">
        <v>185080</v>
      </c>
      <c r="E86" s="193">
        <v>99.3</v>
      </c>
      <c r="G86" s="19"/>
      <c r="H86" s="19"/>
      <c r="I86" s="19"/>
      <c r="J86" s="19"/>
      <c r="K86" s="19"/>
    </row>
    <row r="87" spans="1:11" x14ac:dyDescent="0.2">
      <c r="A87" s="38" t="s">
        <v>15</v>
      </c>
      <c r="B87" s="188"/>
      <c r="C87" s="192"/>
      <c r="D87" s="188"/>
      <c r="E87" s="193"/>
      <c r="G87" s="68"/>
      <c r="H87" s="72"/>
      <c r="I87" s="72"/>
      <c r="J87" s="72"/>
      <c r="K87" s="72"/>
    </row>
    <row r="88" spans="1:11" x14ac:dyDescent="0.2">
      <c r="A88" s="185" t="s">
        <v>25</v>
      </c>
      <c r="B88" s="188">
        <v>26883</v>
      </c>
      <c r="C88" s="190">
        <v>14.6</v>
      </c>
      <c r="D88" s="188">
        <v>19150</v>
      </c>
      <c r="E88" s="193">
        <v>10.3</v>
      </c>
      <c r="G88" s="68"/>
      <c r="H88" s="73"/>
      <c r="I88" s="74"/>
      <c r="J88" s="75"/>
      <c r="K88" s="74"/>
    </row>
    <row r="89" spans="1:11" x14ac:dyDescent="0.2">
      <c r="A89" s="185" t="s">
        <v>24</v>
      </c>
      <c r="B89" s="188">
        <v>68842</v>
      </c>
      <c r="C89" s="190">
        <v>37.299999999999997</v>
      </c>
      <c r="D89" s="188">
        <v>65647</v>
      </c>
      <c r="E89" s="193">
        <v>35.5</v>
      </c>
      <c r="G89" s="68"/>
      <c r="H89" s="73"/>
      <c r="I89" s="76"/>
      <c r="J89" s="75"/>
      <c r="K89" s="76"/>
    </row>
    <row r="90" spans="1:11" x14ac:dyDescent="0.2">
      <c r="A90" s="185" t="s">
        <v>18</v>
      </c>
      <c r="B90" s="188">
        <v>39235</v>
      </c>
      <c r="C90" s="190">
        <v>21.2</v>
      </c>
      <c r="D90" s="188">
        <v>32675</v>
      </c>
      <c r="E90" s="193">
        <v>17.7</v>
      </c>
      <c r="G90" s="68"/>
      <c r="H90" s="73"/>
      <c r="I90" s="76"/>
      <c r="J90" s="75"/>
      <c r="K90" s="76"/>
    </row>
    <row r="91" spans="1:11" x14ac:dyDescent="0.2">
      <c r="A91" s="185" t="s">
        <v>177</v>
      </c>
      <c r="B91" s="188">
        <v>24635</v>
      </c>
      <c r="C91" s="190">
        <v>13.3</v>
      </c>
      <c r="D91" s="188">
        <v>23214</v>
      </c>
      <c r="E91" s="193">
        <v>12.5</v>
      </c>
      <c r="G91" s="68"/>
      <c r="H91" s="73"/>
      <c r="I91" s="76"/>
      <c r="J91" s="75"/>
      <c r="K91" s="76"/>
    </row>
    <row r="92" spans="1:11" x14ac:dyDescent="0.2">
      <c r="A92" s="185" t="s">
        <v>26</v>
      </c>
      <c r="B92" s="188">
        <v>4814</v>
      </c>
      <c r="C92" s="190">
        <v>2.6</v>
      </c>
      <c r="D92" s="188">
        <v>6204</v>
      </c>
      <c r="E92" s="193">
        <v>3.4</v>
      </c>
      <c r="G92" s="68"/>
      <c r="H92" s="73"/>
      <c r="I92" s="76"/>
      <c r="J92" s="75"/>
      <c r="K92" s="76"/>
    </row>
    <row r="93" spans="1:11" x14ac:dyDescent="0.2">
      <c r="A93" s="185" t="s">
        <v>13</v>
      </c>
      <c r="B93" s="188">
        <v>9064</v>
      </c>
      <c r="C93" s="190">
        <v>4.9000000000000004</v>
      </c>
      <c r="D93" s="188">
        <v>11466</v>
      </c>
      <c r="E93" s="193">
        <v>6.2</v>
      </c>
      <c r="G93" s="77"/>
      <c r="H93" s="73"/>
      <c r="I93" s="76"/>
      <c r="J93" s="75"/>
      <c r="K93" s="76"/>
    </row>
    <row r="94" spans="1:11" x14ac:dyDescent="0.2">
      <c r="A94" s="185" t="s">
        <v>236</v>
      </c>
      <c r="B94" s="188">
        <v>6200</v>
      </c>
      <c r="C94" s="190">
        <v>3.4</v>
      </c>
      <c r="D94" s="188">
        <v>3844</v>
      </c>
      <c r="E94" s="193">
        <v>2.1</v>
      </c>
      <c r="G94" s="77"/>
      <c r="H94" s="73"/>
      <c r="I94" s="76"/>
      <c r="J94" s="75"/>
      <c r="K94" s="76"/>
    </row>
    <row r="95" spans="1:11" x14ac:dyDescent="0.2">
      <c r="A95" s="185" t="s">
        <v>235</v>
      </c>
      <c r="B95" s="188">
        <v>4979</v>
      </c>
      <c r="C95" s="190">
        <v>2.7</v>
      </c>
      <c r="D95" s="188">
        <v>2130</v>
      </c>
      <c r="E95" s="193">
        <v>1.2</v>
      </c>
      <c r="G95" s="77"/>
      <c r="H95" s="73"/>
      <c r="I95" s="76"/>
      <c r="J95" s="75"/>
      <c r="K95" s="76"/>
    </row>
    <row r="96" spans="1:11" x14ac:dyDescent="0.2">
      <c r="A96" s="185" t="s">
        <v>237</v>
      </c>
      <c r="B96" s="188" t="s">
        <v>275</v>
      </c>
      <c r="C96" s="190" t="s">
        <v>275</v>
      </c>
      <c r="D96" s="188">
        <v>1372</v>
      </c>
      <c r="E96" s="193">
        <v>0.7</v>
      </c>
      <c r="G96" s="77"/>
      <c r="H96" s="73"/>
      <c r="I96" s="76"/>
      <c r="J96" s="75"/>
      <c r="K96" s="76"/>
    </row>
    <row r="97" spans="1:11" x14ac:dyDescent="0.2">
      <c r="A97" s="185" t="s">
        <v>238</v>
      </c>
      <c r="B97" s="188" t="s">
        <v>275</v>
      </c>
      <c r="C97" s="190" t="s">
        <v>275</v>
      </c>
      <c r="D97" s="188">
        <v>134</v>
      </c>
      <c r="E97" s="193">
        <v>0.1</v>
      </c>
      <c r="G97" s="77"/>
      <c r="H97" s="73"/>
      <c r="I97" s="76"/>
      <c r="J97" s="75"/>
      <c r="K97" s="76"/>
    </row>
    <row r="98" spans="1:11" x14ac:dyDescent="0.2">
      <c r="A98" s="185" t="s">
        <v>239</v>
      </c>
      <c r="B98" s="188" t="s">
        <v>275</v>
      </c>
      <c r="C98" s="190" t="s">
        <v>275</v>
      </c>
      <c r="D98" s="188">
        <v>472</v>
      </c>
      <c r="E98" s="193">
        <v>0.3</v>
      </c>
      <c r="G98" s="77"/>
      <c r="H98" s="73"/>
      <c r="I98" s="76"/>
      <c r="J98" s="75"/>
      <c r="K98" s="76"/>
    </row>
    <row r="99" spans="1:11" x14ac:dyDescent="0.2">
      <c r="A99" s="185" t="s">
        <v>19</v>
      </c>
      <c r="B99" s="188" t="s">
        <v>275</v>
      </c>
      <c r="C99" s="190" t="s">
        <v>275</v>
      </c>
      <c r="D99" s="188">
        <v>18772</v>
      </c>
      <c r="E99" s="193">
        <v>10.1</v>
      </c>
      <c r="G99" s="77"/>
      <c r="H99" s="73"/>
      <c r="I99" s="76"/>
      <c r="J99" s="75"/>
      <c r="K99" s="76"/>
    </row>
    <row r="100" spans="1:11" x14ac:dyDescent="0.2">
      <c r="A100" s="187"/>
      <c r="B100" s="131"/>
      <c r="C100" s="134"/>
      <c r="D100" s="137"/>
      <c r="E100" s="136"/>
    </row>
    <row r="101" spans="1:11" x14ac:dyDescent="0.2">
      <c r="A101" s="186" t="s">
        <v>229</v>
      </c>
      <c r="B101" s="153" t="s">
        <v>287</v>
      </c>
      <c r="C101" s="134"/>
      <c r="D101" s="137"/>
      <c r="E101" s="136"/>
    </row>
    <row r="102" spans="1:11" x14ac:dyDescent="0.2">
      <c r="A102" s="152"/>
      <c r="B102" s="153"/>
      <c r="C102" s="134"/>
      <c r="D102" s="137"/>
      <c r="E102" s="136"/>
    </row>
    <row r="103" spans="1:11" ht="30" customHeight="1" x14ac:dyDescent="0.2">
      <c r="A103" s="37"/>
      <c r="B103" s="19"/>
      <c r="C103" s="19"/>
      <c r="D103" s="19"/>
    </row>
    <row r="104" spans="1:11" ht="30" customHeight="1" x14ac:dyDescent="0.2">
      <c r="A104" s="31" t="s">
        <v>104</v>
      </c>
    </row>
    <row r="105" spans="1:11" s="2" customFormat="1" ht="12" customHeight="1" x14ac:dyDescent="0.2">
      <c r="A105" s="32" t="s">
        <v>4</v>
      </c>
      <c r="B105" s="178">
        <v>215716</v>
      </c>
      <c r="C105" s="33"/>
      <c r="D105" s="59"/>
      <c r="E105" s="21"/>
    </row>
    <row r="106" spans="1:11" s="25" customFormat="1" ht="12" customHeight="1" x14ac:dyDescent="0.2">
      <c r="A106" s="34" t="s">
        <v>14</v>
      </c>
      <c r="B106" s="179">
        <v>168238</v>
      </c>
      <c r="C106" s="35"/>
      <c r="D106" s="61"/>
      <c r="E106" s="36"/>
    </row>
    <row r="107" spans="1:11" s="25" customFormat="1" ht="20.100000000000001" customHeight="1" x14ac:dyDescent="0.2">
      <c r="A107" s="34" t="s">
        <v>16</v>
      </c>
      <c r="B107" s="180">
        <v>78</v>
      </c>
      <c r="C107" s="115"/>
      <c r="D107" s="114"/>
      <c r="E107" s="36"/>
    </row>
    <row r="108" spans="1:11" ht="36" customHeight="1" x14ac:dyDescent="0.2">
      <c r="A108" s="80" t="s">
        <v>3</v>
      </c>
      <c r="B108" s="82" t="s">
        <v>232</v>
      </c>
      <c r="C108" s="113" t="s">
        <v>141</v>
      </c>
      <c r="D108" s="82" t="s">
        <v>142</v>
      </c>
      <c r="E108" s="83" t="s">
        <v>143</v>
      </c>
    </row>
    <row r="109" spans="1:11" ht="20.100000000000001" customHeight="1" x14ac:dyDescent="0.2">
      <c r="A109" s="18" t="s">
        <v>5</v>
      </c>
      <c r="B109" s="189">
        <v>2154</v>
      </c>
      <c r="C109" s="191">
        <v>1.3</v>
      </c>
      <c r="D109" s="189">
        <v>1400</v>
      </c>
      <c r="E109" s="194">
        <v>0.8</v>
      </c>
    </row>
    <row r="110" spans="1:11" x14ac:dyDescent="0.2">
      <c r="A110" s="38" t="s">
        <v>6</v>
      </c>
      <c r="B110" s="188">
        <v>166084</v>
      </c>
      <c r="C110" s="190">
        <v>98.7</v>
      </c>
      <c r="D110" s="188">
        <v>166838</v>
      </c>
      <c r="E110" s="194">
        <v>99.2</v>
      </c>
      <c r="G110" s="19"/>
      <c r="H110" s="19"/>
      <c r="I110" s="19"/>
      <c r="J110" s="19"/>
      <c r="K110" s="19"/>
    </row>
    <row r="111" spans="1:11" x14ac:dyDescent="0.2">
      <c r="A111" s="38" t="s">
        <v>15</v>
      </c>
      <c r="B111" s="188"/>
      <c r="C111" s="192"/>
      <c r="D111" s="188"/>
      <c r="E111" s="194"/>
      <c r="G111" s="68"/>
      <c r="H111" s="72"/>
      <c r="I111" s="72"/>
      <c r="J111" s="72"/>
      <c r="K111" s="72"/>
    </row>
    <row r="112" spans="1:11" x14ac:dyDescent="0.2">
      <c r="A112" s="185" t="s">
        <v>25</v>
      </c>
      <c r="B112" s="188">
        <v>22871</v>
      </c>
      <c r="C112" s="190">
        <v>13.8</v>
      </c>
      <c r="D112" s="188">
        <v>16306</v>
      </c>
      <c r="E112" s="194">
        <v>9.8000000000000007</v>
      </c>
      <c r="G112" s="68"/>
      <c r="H112" s="73"/>
      <c r="I112" s="74"/>
      <c r="J112" s="75"/>
      <c r="K112" s="74"/>
    </row>
    <row r="113" spans="1:11" x14ac:dyDescent="0.2">
      <c r="A113" s="185" t="s">
        <v>24</v>
      </c>
      <c r="B113" s="188">
        <v>75083</v>
      </c>
      <c r="C113" s="190">
        <v>45.2</v>
      </c>
      <c r="D113" s="188">
        <v>71490</v>
      </c>
      <c r="E113" s="194">
        <v>42.8</v>
      </c>
      <c r="G113" s="68"/>
      <c r="H113" s="73"/>
      <c r="I113" s="76"/>
      <c r="J113" s="75"/>
      <c r="K113" s="76"/>
    </row>
    <row r="114" spans="1:11" x14ac:dyDescent="0.2">
      <c r="A114" s="185" t="s">
        <v>18</v>
      </c>
      <c r="B114" s="188">
        <v>33050</v>
      </c>
      <c r="C114" s="190">
        <v>19.899999999999999</v>
      </c>
      <c r="D114" s="188">
        <v>28878</v>
      </c>
      <c r="E114" s="194">
        <v>17.3</v>
      </c>
      <c r="G114" s="68"/>
      <c r="H114" s="73"/>
      <c r="I114" s="76"/>
      <c r="J114" s="75"/>
      <c r="K114" s="76"/>
    </row>
    <row r="115" spans="1:11" x14ac:dyDescent="0.2">
      <c r="A115" s="185" t="s">
        <v>177</v>
      </c>
      <c r="B115" s="188">
        <v>18008</v>
      </c>
      <c r="C115" s="190">
        <v>10.8</v>
      </c>
      <c r="D115" s="188">
        <v>15824</v>
      </c>
      <c r="E115" s="194">
        <v>9.5</v>
      </c>
      <c r="G115" s="68"/>
      <c r="H115" s="73"/>
      <c r="I115" s="76"/>
      <c r="J115" s="75"/>
      <c r="K115" s="76"/>
    </row>
    <row r="116" spans="1:11" x14ac:dyDescent="0.2">
      <c r="A116" s="185" t="s">
        <v>26</v>
      </c>
      <c r="B116" s="188">
        <v>5881</v>
      </c>
      <c r="C116" s="190">
        <v>3.5</v>
      </c>
      <c r="D116" s="188">
        <v>5252</v>
      </c>
      <c r="E116" s="194">
        <v>3.1</v>
      </c>
      <c r="G116" s="68"/>
      <c r="H116" s="73"/>
      <c r="I116" s="76"/>
      <c r="J116" s="75"/>
      <c r="K116" s="76"/>
    </row>
    <row r="117" spans="1:11" x14ac:dyDescent="0.2">
      <c r="A117" s="185" t="s">
        <v>13</v>
      </c>
      <c r="B117" s="188">
        <v>3787</v>
      </c>
      <c r="C117" s="190">
        <v>2.2999999999999998</v>
      </c>
      <c r="D117" s="188">
        <v>4721</v>
      </c>
      <c r="E117" s="194">
        <v>2.8</v>
      </c>
      <c r="G117" s="77"/>
      <c r="H117" s="73"/>
      <c r="I117" s="76"/>
      <c r="J117" s="75"/>
      <c r="K117" s="76"/>
    </row>
    <row r="118" spans="1:11" x14ac:dyDescent="0.2">
      <c r="A118" s="185" t="s">
        <v>236</v>
      </c>
      <c r="B118" s="188" t="s">
        <v>275</v>
      </c>
      <c r="C118" s="190" t="s">
        <v>275</v>
      </c>
      <c r="D118" s="188">
        <v>2524</v>
      </c>
      <c r="E118" s="194">
        <v>1.5</v>
      </c>
      <c r="G118" s="77"/>
      <c r="H118" s="73"/>
      <c r="I118" s="76"/>
      <c r="J118" s="75"/>
      <c r="K118" s="76"/>
    </row>
    <row r="119" spans="1:11" x14ac:dyDescent="0.2">
      <c r="A119" s="185" t="s">
        <v>235</v>
      </c>
      <c r="B119" s="188">
        <v>4772</v>
      </c>
      <c r="C119" s="190">
        <v>2.9</v>
      </c>
      <c r="D119" s="188">
        <v>1679</v>
      </c>
      <c r="E119" s="194">
        <v>1</v>
      </c>
      <c r="G119" s="77"/>
      <c r="H119" s="73"/>
      <c r="I119" s="76"/>
      <c r="J119" s="75"/>
      <c r="K119" s="76"/>
    </row>
    <row r="120" spans="1:11" x14ac:dyDescent="0.2">
      <c r="A120" s="185" t="s">
        <v>237</v>
      </c>
      <c r="B120" s="188" t="s">
        <v>275</v>
      </c>
      <c r="C120" s="190" t="s">
        <v>275</v>
      </c>
      <c r="D120" s="188">
        <v>645</v>
      </c>
      <c r="E120" s="194">
        <v>0.4</v>
      </c>
      <c r="G120" s="77"/>
      <c r="H120" s="73"/>
      <c r="I120" s="76"/>
      <c r="J120" s="75"/>
      <c r="K120" s="76"/>
    </row>
    <row r="121" spans="1:11" x14ac:dyDescent="0.2">
      <c r="A121" s="185" t="s">
        <v>238</v>
      </c>
      <c r="B121" s="188" t="s">
        <v>275</v>
      </c>
      <c r="C121" s="190" t="s">
        <v>275</v>
      </c>
      <c r="D121" s="188">
        <v>97</v>
      </c>
      <c r="E121" s="194">
        <v>0.1</v>
      </c>
      <c r="G121" s="77"/>
      <c r="H121" s="73"/>
      <c r="I121" s="76"/>
      <c r="J121" s="75"/>
      <c r="K121" s="76"/>
    </row>
    <row r="122" spans="1:11" x14ac:dyDescent="0.2">
      <c r="A122" s="185" t="s">
        <v>239</v>
      </c>
      <c r="B122" s="188" t="s">
        <v>275</v>
      </c>
      <c r="C122" s="190" t="s">
        <v>275</v>
      </c>
      <c r="D122" s="188">
        <v>420</v>
      </c>
      <c r="E122" s="194">
        <v>0.3</v>
      </c>
      <c r="G122" s="77"/>
      <c r="H122" s="73"/>
      <c r="I122" s="76"/>
      <c r="J122" s="75"/>
      <c r="K122" s="76"/>
    </row>
    <row r="123" spans="1:11" x14ac:dyDescent="0.2">
      <c r="A123" s="185" t="s">
        <v>19</v>
      </c>
      <c r="B123" s="188" t="s">
        <v>275</v>
      </c>
      <c r="C123" s="190" t="s">
        <v>275</v>
      </c>
      <c r="D123" s="188">
        <v>19002</v>
      </c>
      <c r="E123" s="194">
        <v>11.4</v>
      </c>
      <c r="G123" s="77"/>
      <c r="H123" s="73"/>
      <c r="I123" s="76"/>
      <c r="J123" s="75"/>
      <c r="K123" s="76"/>
    </row>
    <row r="124" spans="1:11" ht="8.1" customHeight="1" x14ac:dyDescent="0.2">
      <c r="A124" s="185"/>
      <c r="B124" s="188"/>
      <c r="C124" s="190"/>
      <c r="D124" s="188"/>
      <c r="E124" s="194"/>
      <c r="G124" s="77"/>
      <c r="H124" s="73"/>
      <c r="I124" s="76"/>
      <c r="J124" s="78"/>
      <c r="K124" s="76"/>
    </row>
    <row r="125" spans="1:11" x14ac:dyDescent="0.2">
      <c r="A125" s="185" t="s">
        <v>290</v>
      </c>
      <c r="B125" s="188">
        <v>1524</v>
      </c>
      <c r="C125" s="190">
        <v>0.9</v>
      </c>
      <c r="D125" s="188" t="s">
        <v>275</v>
      </c>
      <c r="E125" s="194" t="s">
        <v>275</v>
      </c>
      <c r="G125" s="77"/>
      <c r="H125" s="73"/>
      <c r="I125" s="79"/>
      <c r="J125" s="75"/>
      <c r="K125" s="76"/>
    </row>
    <row r="126" spans="1:11" x14ac:dyDescent="0.2">
      <c r="A126" s="185" t="s">
        <v>291</v>
      </c>
      <c r="B126" s="188">
        <v>1108</v>
      </c>
      <c r="C126" s="190">
        <v>0.7</v>
      </c>
      <c r="D126" s="188" t="s">
        <v>275</v>
      </c>
      <c r="E126" s="194" t="s">
        <v>275</v>
      </c>
    </row>
    <row r="127" spans="1:11" x14ac:dyDescent="0.2">
      <c r="A127" s="152"/>
      <c r="B127" s="131"/>
      <c r="C127" s="133"/>
      <c r="D127" s="131"/>
      <c r="E127" s="135"/>
    </row>
    <row r="128" spans="1:11" x14ac:dyDescent="0.2">
      <c r="A128" s="186" t="s">
        <v>229</v>
      </c>
      <c r="B128" s="153" t="s">
        <v>288</v>
      </c>
      <c r="C128" s="134"/>
      <c r="D128" s="137"/>
      <c r="E128" s="136"/>
    </row>
    <row r="129" spans="1:11" x14ac:dyDescent="0.2">
      <c r="A129" s="152"/>
      <c r="B129" s="153"/>
      <c r="C129" s="134"/>
      <c r="D129" s="137"/>
      <c r="E129" s="136"/>
    </row>
    <row r="130" spans="1:11" ht="30" customHeight="1" x14ac:dyDescent="0.2">
      <c r="A130" s="37"/>
      <c r="B130" s="19"/>
      <c r="C130" s="19"/>
      <c r="D130" s="19"/>
    </row>
    <row r="131" spans="1:11" ht="30" customHeight="1" x14ac:dyDescent="0.2">
      <c r="A131" s="31" t="s">
        <v>105</v>
      </c>
    </row>
    <row r="132" spans="1:11" s="2" customFormat="1" ht="12" customHeight="1" x14ac:dyDescent="0.2">
      <c r="A132" s="32" t="s">
        <v>4</v>
      </c>
      <c r="B132" s="178">
        <v>204474</v>
      </c>
      <c r="C132" s="33"/>
      <c r="D132" s="59"/>
      <c r="E132" s="21"/>
    </row>
    <row r="133" spans="1:11" s="25" customFormat="1" ht="12" customHeight="1" x14ac:dyDescent="0.2">
      <c r="A133" s="34" t="s">
        <v>14</v>
      </c>
      <c r="B133" s="179">
        <v>160613</v>
      </c>
      <c r="C133" s="35"/>
      <c r="D133" s="61"/>
      <c r="E133" s="36"/>
    </row>
    <row r="134" spans="1:11" s="25" customFormat="1" ht="20.100000000000001" customHeight="1" x14ac:dyDescent="0.2">
      <c r="A134" s="34" t="s">
        <v>16</v>
      </c>
      <c r="B134" s="180">
        <v>78.5</v>
      </c>
      <c r="C134" s="115"/>
      <c r="D134" s="114"/>
      <c r="E134" s="36"/>
    </row>
    <row r="135" spans="1:11" ht="36" customHeight="1" x14ac:dyDescent="0.2">
      <c r="A135" s="80" t="s">
        <v>3</v>
      </c>
      <c r="B135" s="82" t="s">
        <v>232</v>
      </c>
      <c r="C135" s="113" t="s">
        <v>141</v>
      </c>
      <c r="D135" s="82" t="s">
        <v>142</v>
      </c>
      <c r="E135" s="83" t="s">
        <v>143</v>
      </c>
    </row>
    <row r="136" spans="1:11" ht="20.100000000000001" customHeight="1" x14ac:dyDescent="0.2">
      <c r="A136" s="18" t="s">
        <v>5</v>
      </c>
      <c r="B136" s="189">
        <v>2186</v>
      </c>
      <c r="C136" s="191">
        <v>1.4</v>
      </c>
      <c r="D136" s="189">
        <v>1454</v>
      </c>
      <c r="E136" s="193">
        <v>0.9</v>
      </c>
    </row>
    <row r="137" spans="1:11" x14ac:dyDescent="0.2">
      <c r="A137" s="38" t="s">
        <v>6</v>
      </c>
      <c r="B137" s="188">
        <v>158427</v>
      </c>
      <c r="C137" s="190">
        <v>98.6</v>
      </c>
      <c r="D137" s="188">
        <v>159159</v>
      </c>
      <c r="E137" s="193">
        <v>99.1</v>
      </c>
      <c r="G137" s="19"/>
      <c r="H137" s="19"/>
      <c r="I137" s="19"/>
      <c r="J137" s="19"/>
      <c r="K137" s="19"/>
    </row>
    <row r="138" spans="1:11" x14ac:dyDescent="0.2">
      <c r="A138" s="38" t="s">
        <v>15</v>
      </c>
      <c r="B138" s="188"/>
      <c r="C138" s="192"/>
      <c r="D138" s="188"/>
      <c r="E138" s="193"/>
      <c r="G138" s="68"/>
      <c r="H138" s="72"/>
      <c r="I138" s="72"/>
      <c r="J138" s="72"/>
      <c r="K138" s="72"/>
    </row>
    <row r="139" spans="1:11" x14ac:dyDescent="0.2">
      <c r="A139" s="185" t="s">
        <v>25</v>
      </c>
      <c r="B139" s="188">
        <v>31002</v>
      </c>
      <c r="C139" s="190">
        <v>19.600000000000001</v>
      </c>
      <c r="D139" s="188">
        <v>18162</v>
      </c>
      <c r="E139" s="193">
        <v>11.4</v>
      </c>
      <c r="G139" s="68"/>
      <c r="H139" s="73"/>
      <c r="I139" s="74"/>
      <c r="J139" s="75"/>
      <c r="K139" s="74"/>
    </row>
    <row r="140" spans="1:11" x14ac:dyDescent="0.2">
      <c r="A140" s="185" t="s">
        <v>24</v>
      </c>
      <c r="B140" s="188">
        <v>65035</v>
      </c>
      <c r="C140" s="190">
        <v>41.1</v>
      </c>
      <c r="D140" s="188">
        <v>63396</v>
      </c>
      <c r="E140" s="193">
        <v>39.799999999999997</v>
      </c>
      <c r="G140" s="68"/>
      <c r="H140" s="73"/>
      <c r="I140" s="76"/>
      <c r="J140" s="75"/>
      <c r="K140" s="76"/>
    </row>
    <row r="141" spans="1:11" x14ac:dyDescent="0.2">
      <c r="A141" s="185" t="s">
        <v>18</v>
      </c>
      <c r="B141" s="188">
        <v>30808</v>
      </c>
      <c r="C141" s="190">
        <v>19.399999999999999</v>
      </c>
      <c r="D141" s="188">
        <v>28482</v>
      </c>
      <c r="E141" s="193">
        <v>17.899999999999999</v>
      </c>
      <c r="G141" s="68"/>
      <c r="H141" s="73"/>
      <c r="I141" s="76"/>
      <c r="J141" s="75"/>
      <c r="K141" s="76"/>
    </row>
    <row r="142" spans="1:11" x14ac:dyDescent="0.2">
      <c r="A142" s="185" t="s">
        <v>177</v>
      </c>
      <c r="B142" s="188">
        <v>16952</v>
      </c>
      <c r="C142" s="190">
        <v>10.7</v>
      </c>
      <c r="D142" s="188">
        <v>16377</v>
      </c>
      <c r="E142" s="193">
        <v>10.3</v>
      </c>
      <c r="G142" s="68"/>
      <c r="H142" s="73"/>
      <c r="I142" s="76"/>
      <c r="J142" s="75"/>
      <c r="K142" s="76"/>
    </row>
    <row r="143" spans="1:11" x14ac:dyDescent="0.2">
      <c r="A143" s="185" t="s">
        <v>26</v>
      </c>
      <c r="B143" s="188">
        <v>4314</v>
      </c>
      <c r="C143" s="190">
        <v>2.7</v>
      </c>
      <c r="D143" s="188">
        <v>4632</v>
      </c>
      <c r="E143" s="193">
        <v>2.9</v>
      </c>
      <c r="G143" s="68"/>
      <c r="H143" s="73"/>
      <c r="I143" s="76"/>
      <c r="J143" s="75"/>
      <c r="K143" s="76"/>
    </row>
    <row r="144" spans="1:11" x14ac:dyDescent="0.2">
      <c r="A144" s="185" t="s">
        <v>13</v>
      </c>
      <c r="B144" s="188">
        <v>3370</v>
      </c>
      <c r="C144" s="190">
        <v>2.1</v>
      </c>
      <c r="D144" s="188">
        <v>5363</v>
      </c>
      <c r="E144" s="193">
        <v>3.4</v>
      </c>
      <c r="G144" s="77"/>
      <c r="H144" s="73"/>
      <c r="I144" s="76"/>
      <c r="J144" s="75"/>
      <c r="K144" s="76"/>
    </row>
    <row r="145" spans="1:11" x14ac:dyDescent="0.2">
      <c r="A145" s="185" t="s">
        <v>236</v>
      </c>
      <c r="B145" s="188" t="s">
        <v>275</v>
      </c>
      <c r="C145" s="190" t="s">
        <v>275</v>
      </c>
      <c r="D145" s="188">
        <v>1973</v>
      </c>
      <c r="E145" s="193">
        <v>1.2</v>
      </c>
      <c r="G145" s="77"/>
      <c r="H145" s="73"/>
      <c r="I145" s="76"/>
      <c r="J145" s="75"/>
      <c r="K145" s="76"/>
    </row>
    <row r="146" spans="1:11" x14ac:dyDescent="0.2">
      <c r="A146" s="185" t="s">
        <v>235</v>
      </c>
      <c r="B146" s="188">
        <v>3582</v>
      </c>
      <c r="C146" s="190">
        <v>2.2999999999999998</v>
      </c>
      <c r="D146" s="188">
        <v>1630</v>
      </c>
      <c r="E146" s="193">
        <v>1</v>
      </c>
      <c r="G146" s="77"/>
      <c r="H146" s="73"/>
      <c r="I146" s="76"/>
      <c r="J146" s="75"/>
      <c r="K146" s="76"/>
    </row>
    <row r="147" spans="1:11" x14ac:dyDescent="0.2">
      <c r="A147" s="185" t="s">
        <v>237</v>
      </c>
      <c r="B147" s="188" t="s">
        <v>275</v>
      </c>
      <c r="C147" s="190" t="s">
        <v>275</v>
      </c>
      <c r="D147" s="188">
        <v>584</v>
      </c>
      <c r="E147" s="193">
        <v>0.4</v>
      </c>
      <c r="G147" s="77"/>
      <c r="H147" s="73"/>
      <c r="I147" s="76"/>
      <c r="J147" s="75"/>
      <c r="K147" s="76"/>
    </row>
    <row r="148" spans="1:11" x14ac:dyDescent="0.2">
      <c r="A148" s="185" t="s">
        <v>238</v>
      </c>
      <c r="B148" s="188" t="s">
        <v>275</v>
      </c>
      <c r="C148" s="190" t="s">
        <v>275</v>
      </c>
      <c r="D148" s="188">
        <v>96</v>
      </c>
      <c r="E148" s="193">
        <v>0.1</v>
      </c>
      <c r="G148" s="77"/>
      <c r="H148" s="73"/>
      <c r="I148" s="76"/>
      <c r="J148" s="75"/>
      <c r="K148" s="76"/>
    </row>
    <row r="149" spans="1:11" x14ac:dyDescent="0.2">
      <c r="A149" s="185" t="s">
        <v>239</v>
      </c>
      <c r="B149" s="188">
        <v>3364</v>
      </c>
      <c r="C149" s="190">
        <v>2.1</v>
      </c>
      <c r="D149" s="188">
        <v>724</v>
      </c>
      <c r="E149" s="193">
        <v>0.5</v>
      </c>
      <c r="G149" s="77"/>
      <c r="H149" s="73"/>
      <c r="I149" s="76"/>
      <c r="J149" s="75"/>
      <c r="K149" s="76"/>
    </row>
    <row r="150" spans="1:11" x14ac:dyDescent="0.2">
      <c r="A150" s="185" t="s">
        <v>19</v>
      </c>
      <c r="B150" s="188" t="s">
        <v>275</v>
      </c>
      <c r="C150" s="190" t="s">
        <v>275</v>
      </c>
      <c r="D150" s="188">
        <v>17740</v>
      </c>
      <c r="E150" s="193">
        <v>11.1</v>
      </c>
      <c r="G150" s="77"/>
      <c r="H150" s="73"/>
      <c r="I150" s="76"/>
      <c r="J150" s="75"/>
      <c r="K150" s="76"/>
    </row>
    <row r="151" spans="1:11" x14ac:dyDescent="0.2">
      <c r="A151" s="187"/>
      <c r="B151" s="131"/>
      <c r="C151" s="134"/>
      <c r="D151" s="137"/>
      <c r="E151" s="136"/>
    </row>
    <row r="152" spans="1:11" x14ac:dyDescent="0.2">
      <c r="A152" s="186" t="s">
        <v>229</v>
      </c>
      <c r="B152" s="153" t="s">
        <v>289</v>
      </c>
      <c r="C152" s="134"/>
      <c r="D152" s="137"/>
      <c r="E152" s="136"/>
    </row>
    <row r="153" spans="1:11" x14ac:dyDescent="0.2">
      <c r="A153" s="152"/>
      <c r="B153" s="153"/>
      <c r="C153" s="134"/>
      <c r="D153" s="137"/>
      <c r="E153" s="136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2025&amp;R&amp;"-,Standard"&amp;6&amp;P</oddFooter>
    <evenFooter>&amp;L&amp;"-,Standard"&amp;6&amp;P&amp;R&amp;"-,Standard"&amp;6Bundestagswahlen in Mecklenburg-Vorpommern 2025</evenFooter>
  </headerFooter>
  <rowBreaks count="2" manualBreakCount="2">
    <brk id="52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73</vt:i4>
      </vt:variant>
    </vt:vector>
  </HeadingPairs>
  <TitlesOfParts>
    <vt:vector size="90" baseType="lpstr">
      <vt:lpstr>Parteien und Bewerber</vt:lpstr>
      <vt:lpstr>Erstimmen</vt:lpstr>
      <vt:lpstr>Zweitstimmen</vt:lpstr>
      <vt:lpstr>Wahlbeteiligung MV</vt:lpstr>
      <vt:lpstr>Wahlbeteiligung BL</vt:lpstr>
      <vt:lpstr>Landesergebnis Erststimmen</vt:lpstr>
      <vt:lpstr>Landesergebnis Zweitstimmen</vt:lpstr>
      <vt:lpstr>Bundesergebnis</vt:lpstr>
      <vt:lpstr>Wahlkreisergebnisse</vt:lpstr>
      <vt:lpstr>SPD</vt:lpstr>
      <vt:lpstr>AfD</vt:lpstr>
      <vt:lpstr>CDU</vt:lpstr>
      <vt:lpstr>Die Linke</vt:lpstr>
      <vt:lpstr>FDP</vt:lpstr>
      <vt:lpstr>GRÜNE</vt:lpstr>
      <vt:lpstr>BSW</vt:lpstr>
      <vt:lpstr> </vt:lpstr>
      <vt:lpstr>_Anteil_Erstimmen_im_Zeitvergleich</vt:lpstr>
      <vt:lpstr>_Anteil_Zweitstimmen_im_Zeitvergleich</vt:lpstr>
      <vt:lpstr>_BalkenGrafik_Grüne</vt:lpstr>
      <vt:lpstr>_Bundesergebnis</vt:lpstr>
      <vt:lpstr>_Erstimmen_im_Zeitvergleich</vt:lpstr>
      <vt:lpstr>_GrafikDaten_1</vt:lpstr>
      <vt:lpstr>_GrafikDaten_1.1</vt:lpstr>
      <vt:lpstr>_GrafikDaten_2</vt:lpstr>
      <vt:lpstr>_GrafikDaten_3</vt:lpstr>
      <vt:lpstr>_GrafikDaten_4</vt:lpstr>
      <vt:lpstr>_GrafikDaten_5</vt:lpstr>
      <vt:lpstr>_GrafikDaten_6</vt:lpstr>
      <vt:lpstr>_GrafikDaten_AfD</vt:lpstr>
      <vt:lpstr>_GrafikDaten_BSW</vt:lpstr>
      <vt:lpstr>_GrafikDaten_CDU</vt:lpstr>
      <vt:lpstr>_GrafikDaten_FDP</vt:lpstr>
      <vt:lpstr>_GrafikDaten_Linke</vt:lpstr>
      <vt:lpstr>_GrafikDaten_SPD</vt:lpstr>
      <vt:lpstr>_Kreiswahlvorschläge</vt:lpstr>
      <vt:lpstr>_Landesergebnis_Erststimmen</vt:lpstr>
      <vt:lpstr>_Landesergebnis_Zweitstimmen</vt:lpstr>
      <vt:lpstr>_Landeslisten_Parteien</vt:lpstr>
      <vt:lpstr>_Stimmenanteil_AfD_Bundesländer</vt:lpstr>
      <vt:lpstr>_Stimmenanteil_AfD_MV</vt:lpstr>
      <vt:lpstr>_Stimmenanteil_BSW_Bundesländer</vt:lpstr>
      <vt:lpstr>_Stimmenanteil_BSW_MV</vt:lpstr>
      <vt:lpstr>_Stimmenanteil_CDU_MV</vt:lpstr>
      <vt:lpstr>_Stimmenanteil_CDUCSU_Bundesländer</vt:lpstr>
      <vt:lpstr>_Stimmenanteil_Die_Linke_Bundesländer</vt:lpstr>
      <vt:lpstr>_Stimmenanteil_Die_Linke_MV</vt:lpstr>
      <vt:lpstr>_Stimmenanteil_FDP_Bundesländer</vt:lpstr>
      <vt:lpstr>_Stimmenanteil_FDP_MV</vt:lpstr>
      <vt:lpstr>_Stimmenanteil_GRÜNE_Bundesländer</vt:lpstr>
      <vt:lpstr>_Stimmenanteil_GRÜNE_MV</vt:lpstr>
      <vt:lpstr>_Stimmenanteil_SPD_Bundesländer</vt:lpstr>
      <vt:lpstr>_Vorläufig_gewählte_Bewerber</vt:lpstr>
      <vt:lpstr>_Wahlbeteiligung_2025_2021</vt:lpstr>
      <vt:lpstr>_Wahlbeteiligung_Bundesländer</vt:lpstr>
      <vt:lpstr>_Wahlkreis_12</vt:lpstr>
      <vt:lpstr>_Wahlkreis_13</vt:lpstr>
      <vt:lpstr>_Wahlkreis_14</vt:lpstr>
      <vt:lpstr>_Wahlkreis_15</vt:lpstr>
      <vt:lpstr>_Wahlkreis_16</vt:lpstr>
      <vt:lpstr>_Wahlkreis_17</vt:lpstr>
      <vt:lpstr>_Zweitstimmen_im_Zeitvergleich</vt:lpstr>
      <vt:lpstr>AfD!Druckbereich</vt:lpstr>
      <vt:lpstr>BSW!Druckbereich</vt:lpstr>
      <vt:lpstr>Bundesergebnis!Druckbereich</vt:lpstr>
      <vt:lpstr>CDU!Druckbereich</vt:lpstr>
      <vt:lpstr>'Die Linke'!Druckbereich</vt:lpstr>
      <vt:lpstr>Erstimmen!Druckbereich</vt:lpstr>
      <vt:lpstr>FDP!Druckbereich</vt:lpstr>
      <vt:lpstr>GRÜNE!Druckbereich</vt:lpstr>
      <vt:lpstr>'Landesergebnis Erststimmen'!Druckbereich</vt:lpstr>
      <vt:lpstr>'Landesergebnis Zweitstimmen'!Druckbereich</vt:lpstr>
      <vt:lpstr>SPD!Druckbereich</vt:lpstr>
      <vt:lpstr>'Wahlbeteiligung BL'!Druckbereich</vt:lpstr>
      <vt:lpstr>'Wahlbeteiligung MV'!Druckbereich</vt:lpstr>
      <vt:lpstr>Wahlkreisergebnisse!Druckbereich</vt:lpstr>
      <vt:lpstr>Zweitstimmen!Druckbereich</vt:lpstr>
      <vt:lpstr>AfD!Print_Area</vt:lpstr>
      <vt:lpstr>BSW!Print_Area</vt:lpstr>
      <vt:lpstr>CDU!Print_Area</vt:lpstr>
      <vt:lpstr>'Die Linke'!Print_Area</vt:lpstr>
      <vt:lpstr>Erstimmen!Print_Area</vt:lpstr>
      <vt:lpstr>FDP!Print_Area</vt:lpstr>
      <vt:lpstr>GRÜNE!Print_Area</vt:lpstr>
      <vt:lpstr>'Landesergebnis Zweitstimmen'!Print_Area</vt:lpstr>
      <vt:lpstr>SPD!Print_Area</vt:lpstr>
      <vt:lpstr>'Wahlbeteiligung BL'!Print_Area</vt:lpstr>
      <vt:lpstr>'Wahlbeteiligung MV'!Print_Area</vt:lpstr>
      <vt:lpstr>Zweitstimmen!Print_Area</vt:lpstr>
      <vt:lpstr>Wahlkreisergebnisse!Print_Titles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Vorläufige Ergebnisse</dc:title>
  <dc:subject>Bundestagswahl 2025 in Mecklenburg-Vorpommern</dc:subject>
  <dc:creator>Wank, Annett</dc:creator>
  <cp:lastModifiedBy>Doll-Enderle, Daniela</cp:lastModifiedBy>
  <cp:lastPrinted>2025-02-24T08:10:54Z</cp:lastPrinted>
  <dcterms:created xsi:type="dcterms:W3CDTF">2016-02-23T10:14:15Z</dcterms:created>
  <dcterms:modified xsi:type="dcterms:W3CDTF">2025-02-25T14:24:59Z</dcterms:modified>
</cp:coreProperties>
</file>