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8.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omments3.xml" ContentType="application/vnd.openxmlformats-officedocument.spreadsheetml.comments+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9.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comments4.xml" ContentType="application/vnd.openxmlformats-officedocument.spreadsheetml.comments+xml"/>
  <Override PartName="/xl/drawings/drawing10.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omments5.xml" ContentType="application/vnd.openxmlformats-officedocument.spreadsheetml.comments+xml"/>
  <Override PartName="/xl/tables/table29.xml" ContentType="application/vnd.openxmlformats-officedocument.spreadsheetml.table+xml"/>
  <Override PartName="/xl/comments6.xml" ContentType="application/vnd.openxmlformats-officedocument.spreadsheetml.comments+xml"/>
  <Override PartName="/xl/tables/table30.xml" ContentType="application/vnd.openxmlformats-officedocument.spreadsheetml.table+xml"/>
  <Override PartName="/xl/tables/table31.xml" ContentType="application/vnd.openxmlformats-officedocument.spreadsheetml.table+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2.1.1" sheetId="21" r:id="rId5"/>
    <sheet name="2.1.2+2.1.3" sheetId="22" r:id="rId6"/>
    <sheet name="2.1.4+2.1.5" sheetId="23" r:id="rId7"/>
    <sheet name="2.1.6" sheetId="24" r:id="rId8"/>
    <sheet name="2.2.1" sheetId="25" r:id="rId9"/>
    <sheet name="2.2.2" sheetId="26" r:id="rId10"/>
    <sheet name="2.3.1" sheetId="27" r:id="rId11"/>
    <sheet name="2.3.2" sheetId="28" r:id="rId12"/>
    <sheet name="2.3.3" sheetId="29" r:id="rId13"/>
    <sheet name="2.3.4" sheetId="30" r:id="rId14"/>
    <sheet name="2.3.5+2.3.6" sheetId="40" r:id="rId15"/>
    <sheet name="2.3.7" sheetId="32" r:id="rId16"/>
    <sheet name="2.4.1+2.4.2" sheetId="33" r:id="rId17"/>
    <sheet name="2.5.1" sheetId="34" r:id="rId18"/>
    <sheet name="2.5.2+2.5.3" sheetId="35" r:id="rId19"/>
    <sheet name="Fußnotenerläuterungen" sheetId="36" r:id="rId20"/>
    <sheet name="Methodik" sheetId="37" r:id="rId21"/>
    <sheet name="Glossar" sheetId="43" r:id="rId22"/>
    <sheet name="Mehr zum Thema" sheetId="39" r:id="rId23"/>
    <sheet name=" " sheetId="41" r:id="rId24"/>
  </sheets>
  <definedNames>
    <definedName name="_GrafikDaten_2.1">Titelblatt!$C$21:$E$27</definedName>
    <definedName name="_GrafikDaten_2.10">'2.3.7'!$I$23:$J$41</definedName>
    <definedName name="_GrafikDaten_2.11">'2.4.1+2.4.2'!$H$21:$J$25</definedName>
    <definedName name="_GrafikDaten_2.2">'Überblick in Grafiken'!$C$3:$H$36</definedName>
    <definedName name="_GrafikDaten_2.3">'Überblick in Grafiken'!$C$40:$E$44</definedName>
    <definedName name="_GrafikDaten_2.4">'2.1.1'!$L$38:$P$44</definedName>
    <definedName name="_GrafikDaten_2.5">'2.1.2+2.1.3'!$H$13:$J$19</definedName>
    <definedName name="_GrafikDaten_2.6">'2.1.4+2.1.5'!$J$15:$O$18</definedName>
    <definedName name="_GrafikDaten_2.7">'2.1.6'!$H$23:$I$41</definedName>
    <definedName name="_GrafikDaten_2.8">'2.2.1'!$I$33:$M$42</definedName>
    <definedName name="_GrafikDaten_2.9">'2.3.1'!$I$38:$L$71</definedName>
    <definedName name="_Tabelle_2.1.1">'2.1.1'!$A$3:$J$36</definedName>
    <definedName name="_Tabelle_2.1.2">'2.1.2+2.1.3'!$A$3:$F$11</definedName>
    <definedName name="_Tabelle_2.1.3">'2.1.2+2.1.3'!$A$38:$E$53</definedName>
    <definedName name="_Tabelle_2.1.4">'2.1.4+2.1.5'!$A$3:$G$13</definedName>
    <definedName name="_Tabelle_2.1.5">'2.1.4+2.1.5'!$A$30:$H$55</definedName>
    <definedName name="_Tabelle_2.1.6">'2.1.6'!$A$3:$F$21</definedName>
    <definedName name="_Tabelle_2.2.1">'2.2.1'!$A$3:$G$31</definedName>
    <definedName name="_Tabelle_2.2.2">'2.2.2'!$A$3:$I$32</definedName>
    <definedName name="_Tabelle_2.3.1">'2.3.1'!$A$3:$G$36</definedName>
    <definedName name="_Tabelle_2.3.2">'2.3.2'!$A$3:$F$45</definedName>
    <definedName name="_Tabelle_2.3.3">'2.3.3'!$A$3:$G$59</definedName>
    <definedName name="_Tabelle_2.3.4">'2.3.4'!$A$3:$I$54</definedName>
    <definedName name="_Tabelle_2.3.5">'2.3.5+2.3.6'!$A$3:$G$19</definedName>
    <definedName name="_Tabelle_2.3.6">'2.3.5+2.3.6'!$A$22:$G$38</definedName>
    <definedName name="_Tabelle_2.3.7">'2.3.7'!$A$3:$G$21</definedName>
    <definedName name="_Tabelle_2.4.1">'2.4.1+2.4.2'!$A$3:$F$19</definedName>
    <definedName name="_Tabelle_2.4.2">'2.4.1+2.4.2'!$A$35:$E$53</definedName>
    <definedName name="_Tabelle_2.5.1">'2.5.1'!$A$3:$K$53</definedName>
    <definedName name="_Tabelle_2.5.2">'2.5.2+2.5.3'!$A$3:$L$47</definedName>
    <definedName name="_Tabelle_2.5.3">'2.5.2+2.5.3'!$A$50:$L$53</definedName>
    <definedName name="_xlnm.Print_Area" localSheetId="4">'2.1.1'!$A$2:$J$61</definedName>
    <definedName name="_xlnm.Print_Area" localSheetId="5">'2.1.2+2.1.3'!$A$2:$F$54</definedName>
    <definedName name="_xlnm.Print_Area" localSheetId="6">'2.1.4+2.1.5'!$A$2:$H$55</definedName>
    <definedName name="_xlnm.Print_Area" localSheetId="7">'2.1.6'!$A$2:$F$58</definedName>
    <definedName name="_xlnm.Print_Area" localSheetId="8">'2.2.1'!$A$2:$G$54</definedName>
    <definedName name="_xlnm.Print_Area" localSheetId="9">'2.2.2'!$A$2:$I$32</definedName>
    <definedName name="_xlnm.Print_Area" localSheetId="10">'2.3.1'!$A$2:$G$60</definedName>
    <definedName name="_xlnm.Print_Area" localSheetId="11">'2.3.2'!$A$2:$F$45</definedName>
    <definedName name="_xlnm.Print_Area" localSheetId="12">'2.3.3'!$A$2:$G$59</definedName>
    <definedName name="_xlnm.Print_Area" localSheetId="13">'2.3.4'!$A$2:$I$54</definedName>
    <definedName name="_xlnm.Print_Area" localSheetId="14">'2.3.5+2.3.6'!$A$2:$G$38</definedName>
    <definedName name="_xlnm.Print_Area" localSheetId="15">'2.3.7'!$A$2:$G$59</definedName>
    <definedName name="_xlnm.Print_Area" localSheetId="16">'2.4.1+2.4.2'!$A$2:$F$54</definedName>
    <definedName name="_xlnm.Print_Area" localSheetId="17">'2.5.1'!$A$2:$K$53</definedName>
    <definedName name="_xlnm.Print_Area" localSheetId="18">'2.5.2+2.5.3'!$A$2:$L$53</definedName>
    <definedName name="_xlnm.Print_Area" localSheetId="19">Fußnotenerläuterungen!$A$2:$B$14</definedName>
    <definedName name="_xlnm.Print_Area" localSheetId="21">Glossar!$A$2:$A$14</definedName>
    <definedName name="_xlnm.Print_Area" localSheetId="1">Inhalt!$A$2:$C$56</definedName>
    <definedName name="_xlnm.Print_Area" localSheetId="22">'Mehr zum Thema'!$A$2:$B$25</definedName>
    <definedName name="_xlnm.Print_Area" localSheetId="20">Methodik!$A$2:$A$30</definedName>
    <definedName name="_xlnm.Print_Area" localSheetId="0">Titelblatt!$A$2:$A$54</definedName>
    <definedName name="_xlnm.Print_Area" localSheetId="2">'Überblick in Grafiken'!$A$2:$A$59</definedName>
    <definedName name="_xlnm.Print_Area" localSheetId="3">'Überblick in Worten'!$A$2:$B$19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0" i="18"/>
  <c r="C11" i="18"/>
  <c r="C12" i="18"/>
  <c r="C14" i="18"/>
  <c r="C15" i="18"/>
  <c r="C17" i="18"/>
  <c r="C18" i="18"/>
  <c r="C19" i="18"/>
  <c r="C20" i="18"/>
  <c r="C21" i="18"/>
  <c r="C22" i="18"/>
  <c r="C23" i="18"/>
  <c r="C25" i="18"/>
  <c r="C26" i="18"/>
  <c r="C28" i="18"/>
  <c r="C29" i="18"/>
  <c r="C30" i="18"/>
  <c r="C32" i="18"/>
  <c r="C33" i="18"/>
  <c r="C34" i="18"/>
  <c r="C35" i="18"/>
  <c r="C36" i="18"/>
  <c r="C37" i="18"/>
  <c r="C38" i="18"/>
  <c r="C39" i="18"/>
  <c r="C40" i="18"/>
  <c r="C41" i="18"/>
  <c r="C42" i="18"/>
  <c r="C44" i="18"/>
  <c r="C45" i="18"/>
  <c r="C46" i="18"/>
  <c r="C47" i="18"/>
  <c r="C3" i="18"/>
  <c r="J41" i="32" l="1"/>
  <c r="J26" i="32"/>
  <c r="J27" i="32"/>
  <c r="J28" i="32"/>
  <c r="J29" i="32"/>
  <c r="J30" i="32"/>
  <c r="J31" i="32"/>
  <c r="J32" i="32"/>
  <c r="J33" i="32"/>
  <c r="J34" i="32"/>
  <c r="J35" i="32"/>
  <c r="J36" i="32"/>
  <c r="J37" i="32"/>
  <c r="J38" i="32"/>
  <c r="J39" i="32"/>
  <c r="J40" i="32"/>
  <c r="J25" i="32"/>
  <c r="E44" i="19"/>
  <c r="E43" i="19"/>
  <c r="E42" i="19"/>
  <c r="H36" i="19"/>
  <c r="G36" i="19"/>
  <c r="F36" i="19"/>
  <c r="E36" i="19"/>
  <c r="D36" i="19"/>
  <c r="E27" i="17"/>
  <c r="D26" i="17"/>
  <c r="E26" i="17"/>
  <c r="E25" i="17"/>
  <c r="E24" i="17"/>
  <c r="E23" i="17"/>
  <c r="D27" i="17"/>
  <c r="D25" i="17"/>
  <c r="D24" i="17"/>
  <c r="D23" i="17"/>
  <c r="J25" i="33"/>
  <c r="J24" i="33"/>
  <c r="J23" i="33"/>
  <c r="I24" i="33"/>
  <c r="I25" i="33"/>
  <c r="I23" i="33"/>
  <c r="J71" i="27"/>
  <c r="K71" i="27"/>
  <c r="L71" i="27"/>
  <c r="M36" i="25"/>
  <c r="M37" i="25"/>
  <c r="M38" i="25"/>
  <c r="M39" i="25"/>
  <c r="M40" i="25"/>
  <c r="M41" i="25"/>
  <c r="M42" i="25"/>
  <c r="M35" i="25"/>
  <c r="L36" i="25"/>
  <c r="L37" i="25"/>
  <c r="L38" i="25"/>
  <c r="L39" i="25"/>
  <c r="L40" i="25"/>
  <c r="L41" i="25"/>
  <c r="L42" i="25"/>
  <c r="L35" i="25"/>
  <c r="K36" i="25"/>
  <c r="K37" i="25"/>
  <c r="K38" i="25"/>
  <c r="K39" i="25"/>
  <c r="K40" i="25"/>
  <c r="K41" i="25"/>
  <c r="K42" i="25"/>
  <c r="K35" i="25"/>
  <c r="J36" i="25"/>
  <c r="J37" i="25"/>
  <c r="J38" i="25"/>
  <c r="J39" i="25"/>
  <c r="J40" i="25"/>
  <c r="J41" i="25"/>
  <c r="J42" i="25"/>
  <c r="J35" i="25"/>
  <c r="O18" i="23"/>
  <c r="O17" i="23"/>
  <c r="N18" i="23"/>
  <c r="N17" i="23"/>
  <c r="M18" i="23"/>
  <c r="M17" i="23"/>
  <c r="L18" i="23"/>
  <c r="L17" i="23"/>
  <c r="K18" i="23"/>
  <c r="K17" i="23"/>
  <c r="J19" i="22"/>
  <c r="J18" i="22"/>
  <c r="J17" i="22"/>
  <c r="J16" i="22"/>
  <c r="J15" i="22"/>
  <c r="P44" i="21"/>
  <c r="P43" i="21"/>
  <c r="P42" i="21"/>
  <c r="P41" i="21"/>
  <c r="P40" i="21"/>
  <c r="H31" i="17"/>
  <c r="G32" i="17"/>
  <c r="H33" i="17"/>
  <c r="G30" i="17"/>
  <c r="E34" i="17"/>
  <c r="H34" i="17"/>
  <c r="E33" i="17"/>
  <c r="E32" i="17"/>
  <c r="H32" i="17"/>
  <c r="E31" i="17"/>
  <c r="E30" i="17"/>
  <c r="H30" i="17"/>
  <c r="D34" i="17"/>
  <c r="G34" i="17"/>
  <c r="D33" i="17"/>
  <c r="G33" i="17"/>
  <c r="D32" i="17"/>
  <c r="D31" i="17"/>
  <c r="G31" i="17"/>
  <c r="D30" i="17"/>
  <c r="L70" i="27"/>
  <c r="K70" i="27"/>
  <c r="J70" i="27"/>
  <c r="I41" i="24"/>
  <c r="I40" i="24"/>
  <c r="I39" i="24"/>
  <c r="I38" i="24"/>
  <c r="I37" i="24"/>
  <c r="I36" i="24"/>
  <c r="I35" i="24"/>
  <c r="I34" i="24"/>
  <c r="I33" i="24"/>
  <c r="I32" i="24"/>
  <c r="I31" i="24"/>
  <c r="I30" i="24"/>
  <c r="I29" i="24"/>
  <c r="I28" i="24"/>
  <c r="I27" i="24"/>
  <c r="I26" i="24"/>
  <c r="I25" i="24"/>
  <c r="J69" i="27"/>
  <c r="K69" i="27"/>
  <c r="L69" i="27"/>
  <c r="J41" i="27"/>
  <c r="K41" i="27"/>
  <c r="L41" i="27"/>
  <c r="J42" i="27"/>
  <c r="K42" i="27"/>
  <c r="L42" i="27"/>
  <c r="J43" i="27"/>
  <c r="K43" i="27"/>
  <c r="L43" i="27"/>
  <c r="J44" i="27"/>
  <c r="K44" i="27"/>
  <c r="L44" i="27"/>
  <c r="J45" i="27"/>
  <c r="K45" i="27"/>
  <c r="L45" i="27"/>
  <c r="J46" i="27"/>
  <c r="K46" i="27"/>
  <c r="L46" i="27"/>
  <c r="J47" i="27"/>
  <c r="K47" i="27"/>
  <c r="L47" i="27"/>
  <c r="J48" i="27"/>
  <c r="K48" i="27"/>
  <c r="L48" i="27"/>
  <c r="J49" i="27"/>
  <c r="K49" i="27"/>
  <c r="L49" i="27"/>
  <c r="J50" i="27"/>
  <c r="K50" i="27"/>
  <c r="L50" i="27"/>
  <c r="J51" i="27"/>
  <c r="K51" i="27"/>
  <c r="L51" i="27"/>
  <c r="J52" i="27"/>
  <c r="K52" i="27"/>
  <c r="L52" i="27"/>
  <c r="J53" i="27"/>
  <c r="K53" i="27"/>
  <c r="L53" i="27"/>
  <c r="J54" i="27"/>
  <c r="K54" i="27"/>
  <c r="L54" i="27"/>
  <c r="J55" i="27"/>
  <c r="K55" i="27"/>
  <c r="L55" i="27"/>
  <c r="J56" i="27"/>
  <c r="K56" i="27"/>
  <c r="L56" i="27"/>
  <c r="J57" i="27"/>
  <c r="K57" i="27"/>
  <c r="L57" i="27"/>
  <c r="J58" i="27"/>
  <c r="K58" i="27"/>
  <c r="L58" i="27"/>
  <c r="J59" i="27"/>
  <c r="K59" i="27"/>
  <c r="L59" i="27"/>
  <c r="J60" i="27"/>
  <c r="K60" i="27"/>
  <c r="L60" i="27"/>
  <c r="J61" i="27"/>
  <c r="K61" i="27"/>
  <c r="L61" i="27"/>
  <c r="J62" i="27"/>
  <c r="K62" i="27"/>
  <c r="L62" i="27"/>
  <c r="J63" i="27"/>
  <c r="K63" i="27"/>
  <c r="L63" i="27"/>
  <c r="J64" i="27"/>
  <c r="K64" i="27"/>
  <c r="L64" i="27"/>
  <c r="J65" i="27"/>
  <c r="K65" i="27"/>
  <c r="L65" i="27"/>
  <c r="J66" i="27"/>
  <c r="K66" i="27"/>
  <c r="L66" i="27"/>
  <c r="J67" i="27"/>
  <c r="K67" i="27"/>
  <c r="L67" i="27"/>
  <c r="J68" i="27"/>
  <c r="K68" i="27"/>
  <c r="L68" i="27"/>
  <c r="L40" i="27"/>
  <c r="K40" i="27"/>
  <c r="J40" i="27"/>
</calcChain>
</file>

<file path=xl/comments1.xml><?xml version="1.0" encoding="utf-8"?>
<comments xmlns="http://schemas.openxmlformats.org/spreadsheetml/2006/main">
  <authors>
    <author>Angelika Etzien</author>
  </authors>
  <commentList>
    <comment ref="A25" authorId="0" shapeId="0">
      <text>
        <r>
          <rPr>
            <sz val="7"/>
            <color indexed="81"/>
            <rFont val="Calibri"/>
            <family val="2"/>
            <scheme val="minor"/>
          </rPr>
          <t>Ab 2011 hochgerechnet unter Berücksichtigung der Bevölkerungsfortschreibung nach Zensus 2011.</t>
        </r>
      </text>
    </comment>
  </commentList>
</comments>
</file>

<file path=xl/comments2.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 Ämter der Länder, gemäß statistischer Berichte auf den jeweiligen Veröffentlichungsplattformen</t>
        </r>
      </text>
    </comment>
    <comment ref="H23" authorId="0" shapeId="0">
      <text>
        <r>
          <rPr>
            <sz val="7"/>
            <color indexed="81"/>
            <rFont val="Calibri"/>
            <family val="2"/>
            <scheme val="minor"/>
          </rPr>
          <t>Quelle: Statistische Ämter der Länder, gemäß statistischer Berichte auf den jeweiligen Veröffentlichungsplattformen</t>
        </r>
      </text>
    </comment>
  </commentList>
</comments>
</file>

<file path=xl/comments3.xml><?xml version="1.0" encoding="utf-8"?>
<comments xmlns="http://schemas.openxmlformats.org/spreadsheetml/2006/main">
  <authors>
    <author>Lange, Christina</author>
    <author>Angelika Etzien</author>
  </authors>
  <commentList>
    <comment ref="B4" authorId="0" shapeId="0">
      <text>
        <r>
          <rPr>
            <sz val="7"/>
            <color indexed="81"/>
            <rFont val="Calibri"/>
            <family val="2"/>
            <scheme val="minor"/>
          </rPr>
          <t>Für die Lange Reihe wurde nach aktueller Abgrenzung des Familienbegriffs rückgerechnet. Danach gehören zu den Familien in Privathaushalten nur Familienformen mit Kindern im Haushalt; also Ehepaare, Paare sowie Alleinerziehende dann, wenn sie aktuell mit Kindern im Familienhaushalt leben.
Ohne Altersbegrenzung.</t>
        </r>
      </text>
    </comment>
    <comment ref="D4" authorId="0" shapeId="0">
      <text>
        <r>
          <rPr>
            <sz val="7"/>
            <color indexed="81"/>
            <rFont val="Calibri"/>
            <family val="2"/>
            <scheme val="minor"/>
          </rPr>
          <t>Alleinerziehende werden im Mikrozensus erst seit 2005 getrennt von nichtehelichen Lebensgemeinschaften erfasst. Bis dahin galten Partnerinnen und Partner nichtehelicher Lebensgemeinschaften als alleinerziehend, was zu überhöhter Ausweisung der tatsächlich im Haushalt alleinerziehenden Situation bis 2004 führte.</t>
        </r>
      </text>
    </comment>
    <comment ref="A25" authorId="1" shapeId="0">
      <text>
        <r>
          <rPr>
            <sz val="7"/>
            <color indexed="81"/>
            <rFont val="Calibri"/>
            <family val="2"/>
            <scheme val="minor"/>
          </rPr>
          <t>Ab 2011 hochgerechnet unter Berücksichtigung der Bevölkerungsfortschreibung nach Zensus 2011.</t>
        </r>
      </text>
    </comment>
  </commentList>
</comments>
</file>

<file path=xl/comments4.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 Ämter der Länder, gemäß statistischer Berichte auf den jeweiligen Veröffentlichungsplattformen</t>
        </r>
      </text>
    </comment>
    <comment ref="I23" authorId="0" shapeId="0">
      <text>
        <r>
          <rPr>
            <sz val="7"/>
            <color indexed="81"/>
            <rFont val="Calibri"/>
            <family val="2"/>
            <scheme val="minor"/>
          </rPr>
          <t>Quelle: Statistische Ämter der Länder, gemäß statistischer Berichte auf den jeweiligen Veröffentlichungsplattformen</t>
        </r>
      </text>
    </comment>
  </commentList>
</comments>
</file>

<file path=xl/comments5.xml><?xml version="1.0" encoding="utf-8"?>
<comments xmlns="http://schemas.openxmlformats.org/spreadsheetml/2006/main">
  <authors>
    <author xml:space="preserve"> </author>
  </authors>
  <commentList>
    <comment ref="A35" authorId="0" shapeId="0">
      <text>
        <r>
          <rPr>
            <sz val="7"/>
            <color indexed="81"/>
            <rFont val="Calibri"/>
            <family val="2"/>
            <scheme val="minor"/>
          </rPr>
          <t>Quelle: Statistische Ämter der Länder, gemäß statistischer Berichte auf den jeweiligen Veröffentlichungsplattformen</t>
        </r>
      </text>
    </comment>
  </commentList>
</comments>
</file>

<file path=xl/comments6.xml><?xml version="1.0" encoding="utf-8"?>
<comments xmlns="http://schemas.openxmlformats.org/spreadsheetml/2006/main">
  <authors>
    <author xml:space="preserve"> </author>
    <author>Lange, Christina</author>
  </authors>
  <commentList>
    <comment ref="A3" authorId="0" shapeId="0">
      <text>
        <r>
          <rPr>
            <sz val="7"/>
            <color indexed="81"/>
            <rFont val="Calibri"/>
            <family val="2"/>
            <scheme val="minor"/>
          </rPr>
          <t>Quelle: Evangelisch-Lutherische Kirche in Norddeutschland</t>
        </r>
      </text>
    </comment>
    <comment ref="A5" authorId="1" shapeId="0">
      <text>
        <r>
          <rPr>
            <sz val="7"/>
            <color indexed="81"/>
            <rFont val="Calibri"/>
            <family val="2"/>
            <scheme val="minor"/>
          </rPr>
          <t>Gründung der Evangelisch-Lutherischen Kirche in Norddeutschland durch Fusion der Pommerschen Evangelischen Kirche, der Evangelisch-Lutherischen Kirche in Mecklenburg und der Nordelbischen Evangelisch-Lutherischen Kirche am 27.05.2012.</t>
        </r>
      </text>
    </comment>
    <comment ref="A33" authorId="1" shapeId="0">
      <text>
        <r>
          <rPr>
            <sz val="7"/>
            <color indexed="81"/>
            <rFont val="Calibri"/>
            <family val="2"/>
            <scheme val="minor"/>
          </rPr>
          <t>Zahl der Gottesdienstbesucherinnen und -besucher geschätzt.</t>
        </r>
      </text>
    </comment>
    <comment ref="A35" authorId="1" shapeId="0">
      <text>
        <r>
          <rPr>
            <sz val="7"/>
            <color indexed="81"/>
            <rFont val="Calibri"/>
            <family val="2"/>
            <scheme val="minor"/>
          </rPr>
          <t>Zahl der Gottesdienstbesucherinnen und -besucher geschätzt.</t>
        </r>
      </text>
    </comment>
    <comment ref="A36" authorId="1" shapeId="0">
      <text>
        <r>
          <rPr>
            <sz val="7"/>
            <color indexed="81"/>
            <rFont val="Calibri"/>
            <family val="2"/>
            <scheme val="minor"/>
          </rPr>
          <t>Zahl der Gottesdienstbesucherinnen und -besucher geschätzt.</t>
        </r>
      </text>
    </comment>
  </commentList>
</comments>
</file>

<file path=xl/comments7.xml><?xml version="1.0" encoding="utf-8"?>
<comments xmlns="http://schemas.openxmlformats.org/spreadsheetml/2006/main">
  <authors>
    <author xml:space="preserve"> </author>
    <author>Lange, Christina</author>
  </authors>
  <commentList>
    <comment ref="A3" authorId="0" shapeId="0">
      <text>
        <r>
          <rPr>
            <sz val="7"/>
            <color indexed="81"/>
            <rFont val="Calibri"/>
            <family val="2"/>
            <scheme val="minor"/>
          </rPr>
          <t>Quelle: Erzbistum Hamburg, Generalvikariat sowie Erzbistum Berlin, Erzbischöfliches Ordinariat</t>
        </r>
      </text>
    </comment>
    <comment ref="L4" authorId="1" shapeId="0">
      <text>
        <r>
          <rPr>
            <sz val="7"/>
            <color indexed="81"/>
            <rFont val="Calibri"/>
            <family val="2"/>
            <scheme val="minor"/>
          </rPr>
          <t>Durchschnitt je Sonntag.</t>
        </r>
      </text>
    </comment>
    <comment ref="A50" authorId="0" shapeId="0">
      <text>
        <r>
          <rPr>
            <sz val="7"/>
            <color indexed="81"/>
            <rFont val="Calibri"/>
            <family val="2"/>
            <scheme val="minor"/>
          </rPr>
          <t>Quelle: Zentralwohlfahrtsstelle der Juden in Deutschland e. V. und Zentralrat der Juden in Deutschland</t>
        </r>
      </text>
    </comment>
  </commentList>
</comments>
</file>

<file path=xl/sharedStrings.xml><?xml version="1.0" encoding="utf-8"?>
<sst xmlns="http://schemas.openxmlformats.org/spreadsheetml/2006/main" count="1555" uniqueCount="589">
  <si>
    <t>Privathaushalte und Familien</t>
  </si>
  <si>
    <t>Inhaltsverzeichnis</t>
  </si>
  <si>
    <t>Seite</t>
  </si>
  <si>
    <t>Überblick</t>
  </si>
  <si>
    <t xml:space="preserve">  2.1</t>
  </si>
  <si>
    <t xml:space="preserve">  2.1.1</t>
  </si>
  <si>
    <t xml:space="preserve">   Privathaushalte im Zeitvergleich nach Haushaltsgröße</t>
  </si>
  <si>
    <t xml:space="preserve">  2.1.2</t>
  </si>
  <si>
    <t xml:space="preserve">   Struktur der Privathaushalte im Zeitvergleich (Bevölkerung an Hauptwohnsitzhaushalten)</t>
  </si>
  <si>
    <t xml:space="preserve">  2.1.3</t>
  </si>
  <si>
    <t xml:space="preserve">  2.1.5</t>
  </si>
  <si>
    <t xml:space="preserve">   Einpersonenhaushalte im Zeitvergleich nach Altersgruppen</t>
  </si>
  <si>
    <t xml:space="preserve">  2.1.6</t>
  </si>
  <si>
    <t xml:space="preserve">  2.2</t>
  </si>
  <si>
    <t xml:space="preserve">  2.2.1</t>
  </si>
  <si>
    <t xml:space="preserve">  2.3</t>
  </si>
  <si>
    <t>Familien</t>
  </si>
  <si>
    <t xml:space="preserve">  2.3.1</t>
  </si>
  <si>
    <t xml:space="preserve">   Familien und Kinder in Familien im Zeitvergleich</t>
  </si>
  <si>
    <t xml:space="preserve">  2.3.2</t>
  </si>
  <si>
    <t xml:space="preserve">  2.3.3</t>
  </si>
  <si>
    <t xml:space="preserve">  2.3.4</t>
  </si>
  <si>
    <t xml:space="preserve">  2.3.5</t>
  </si>
  <si>
    <t xml:space="preserve">  2.3.6</t>
  </si>
  <si>
    <t xml:space="preserve">  2.4</t>
  </si>
  <si>
    <t>Kinder</t>
  </si>
  <si>
    <t xml:space="preserve">  2.4.2</t>
  </si>
  <si>
    <t xml:space="preserve">  2.5</t>
  </si>
  <si>
    <t>Kirchliche Verhältnisse</t>
  </si>
  <si>
    <t xml:space="preserve">  2.5.1</t>
  </si>
  <si>
    <t xml:space="preserve">   Evangelische Kirche im Zeitvergleich</t>
  </si>
  <si>
    <t xml:space="preserve">  2.5.2</t>
  </si>
  <si>
    <t xml:space="preserve">   Römisch-Katholische Kirche im Zeitvergleich</t>
  </si>
  <si>
    <t xml:space="preserve">  2.5.3</t>
  </si>
  <si>
    <t xml:space="preserve">   Jüdische Gemeinden im Zeitvergleich</t>
  </si>
  <si>
    <t>Entwicklung der Privathaushalte nach Haushaltsgröße</t>
  </si>
  <si>
    <t>Privathaushalte im Zeitvergleich nach Haushaltsgröße</t>
  </si>
  <si>
    <t>Kinder in Familien im Zeitvergleich</t>
  </si>
  <si>
    <t>Erläuterungen</t>
  </si>
  <si>
    <t xml:space="preserve">  Fußnotenerläuterungen</t>
  </si>
  <si>
    <t xml:space="preserve">  Mehr zum Thema</t>
  </si>
  <si>
    <t>§</t>
  </si>
  <si>
    <t>2.1.1 Privathaushalte im Zeitvergleich nach Haushaltsgröße</t>
  </si>
  <si>
    <t>Jahr</t>
  </si>
  <si>
    <t>Insgesamt</t>
  </si>
  <si>
    <t>Mehrpersonenhaushalte</t>
  </si>
  <si>
    <t>1991</t>
  </si>
  <si>
    <r>
      <t xml:space="preserve">2011 </t>
    </r>
    <r>
      <rPr>
        <sz val="6"/>
        <rFont val="Calibri"/>
        <family val="2"/>
        <scheme val="minor"/>
      </rPr>
      <t>1)</t>
    </r>
  </si>
  <si>
    <t>2.1.2 Struktur der Privathaushalte im Zeitvergleich (Bevölkerung an Hauptwohnsitzhaushalten)</t>
  </si>
  <si>
    <t>Haushaltsgröße</t>
  </si>
  <si>
    <t>Deutschland</t>
  </si>
  <si>
    <t xml:space="preserve">   davon Haushalte mit …</t>
  </si>
  <si>
    <t xml:space="preserve">   1 Person</t>
  </si>
  <si>
    <t xml:space="preserve">   2 Personen</t>
  </si>
  <si>
    <t xml:space="preserve">   3 Personen</t>
  </si>
  <si>
    <t xml:space="preserve">   4 Personen</t>
  </si>
  <si>
    <t xml:space="preserve">   5 und mehr Personen</t>
  </si>
  <si>
    <t>Haushalte</t>
  </si>
  <si>
    <t>Haushaltsmitglieder</t>
  </si>
  <si>
    <t xml:space="preserve">Insgesamt </t>
  </si>
  <si>
    <t xml:space="preserve">   davon Haushalte mit ...                 </t>
  </si>
  <si>
    <t xml:space="preserve">   1 Person                                             </t>
  </si>
  <si>
    <t xml:space="preserve">   2 Personen                                           </t>
  </si>
  <si>
    <t xml:space="preserve">   3 Personen                                           </t>
  </si>
  <si>
    <t xml:space="preserve">   4 Personen                                           </t>
  </si>
  <si>
    <t xml:space="preserve">   5 Personen und mehr                                  </t>
  </si>
  <si>
    <t xml:space="preserve">   darunter am Hauptwohnsitz</t>
  </si>
  <si>
    <t xml:space="preserve">      davon Haushalte mit ...                    </t>
  </si>
  <si>
    <t xml:space="preserve">      1 Person                                             </t>
  </si>
  <si>
    <t xml:space="preserve">      2 Personen                                           </t>
  </si>
  <si>
    <t xml:space="preserve">      3 Personen                                           </t>
  </si>
  <si>
    <t xml:space="preserve">      4 Personen                                           </t>
  </si>
  <si>
    <t xml:space="preserve">      5 Personen und mehr                                  </t>
  </si>
  <si>
    <t xml:space="preserve">   unter 25</t>
  </si>
  <si>
    <t>2.1.5 Einpersonenhaushalte im Zeitvergleich nach Altersgruppen</t>
  </si>
  <si>
    <t xml:space="preserve">   unter 25 </t>
  </si>
  <si>
    <t>Männlich</t>
  </si>
  <si>
    <t>/</t>
  </si>
  <si>
    <t>Weiblich</t>
  </si>
  <si>
    <t>Land</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</si>
  <si>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</si>
  <si>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</si>
  <si>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</si>
  <si>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</si>
  <si>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</si>
  <si>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</si>
  <si>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</si>
  <si>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</si>
  <si>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</si>
  <si>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</si>
  <si>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</si>
  <si>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</si>
  <si>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</si>
  <si>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</si>
  <si>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</si>
  <si>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</si>
  <si>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Rente/Pension</t>
  </si>
  <si>
    <t xml:space="preserve">   Einkünfte von Angehörigen</t>
  </si>
  <si>
    <t xml:space="preserve">   eigenes Vermögen</t>
  </si>
  <si>
    <t xml:space="preserve">   Sozialhilfe</t>
  </si>
  <si>
    <t xml:space="preserve">   sonstige Unterstützung</t>
  </si>
  <si>
    <t xml:space="preserve">   Elterngeld</t>
  </si>
  <si>
    <t>Einpersonenhaushalte</t>
  </si>
  <si>
    <t>2.3 Familien</t>
  </si>
  <si>
    <t>2.3.1 Familien und Kinder in Familien im Zeitvergleich</t>
  </si>
  <si>
    <t>x</t>
  </si>
  <si>
    <t>Merkmal</t>
  </si>
  <si>
    <t>Familienmitglieder</t>
  </si>
  <si>
    <t>Ehepaare</t>
  </si>
  <si>
    <t xml:space="preserve">   davon mit Kindern ohne Altersbegrenzung</t>
  </si>
  <si>
    <t xml:space="preserve">   mit 1 Kind</t>
  </si>
  <si>
    <t xml:space="preserve">   mit 2 Kindern</t>
  </si>
  <si>
    <t xml:space="preserve">   mit 3 Kindern und mehr</t>
  </si>
  <si>
    <t xml:space="preserve">   darunter mit Kindern unter 18 Jahren</t>
  </si>
  <si>
    <t xml:space="preserve">      davon</t>
  </si>
  <si>
    <t xml:space="preserve">      mit 1 Kind</t>
  </si>
  <si>
    <t xml:space="preserve">      mit 2 Kindern</t>
  </si>
  <si>
    <t xml:space="preserve">      mit 3 Kindern und mehr</t>
  </si>
  <si>
    <t>Lebensgemeinschaften</t>
  </si>
  <si>
    <t>Alleinerziehende</t>
  </si>
  <si>
    <r>
      <t xml:space="preserve">   darunter
</t>
    </r>
    <r>
      <rPr>
        <b/>
        <sz val="8.5"/>
        <rFont val="Calibri"/>
        <family val="2"/>
        <scheme val="minor"/>
      </rPr>
      <t xml:space="preserve">   alleinerziehende Mütter</t>
    </r>
  </si>
  <si>
    <t xml:space="preserve">      davon mit Kindern ohne Altersbegrenzung</t>
  </si>
  <si>
    <t xml:space="preserve">      darunter mit Kindern unter 18 Jahren</t>
  </si>
  <si>
    <t xml:space="preserve">         davon</t>
  </si>
  <si>
    <t xml:space="preserve">         mit 1 Kind</t>
  </si>
  <si>
    <t xml:space="preserve">         mit 2 Kindern</t>
  </si>
  <si>
    <t xml:space="preserve">         mit 3 Kindern und mehr</t>
  </si>
  <si>
    <t xml:space="preserve">   und zwar mit Kindern im Alter von … bis unter … Jahren</t>
  </si>
  <si>
    <t xml:space="preserve">   unter 3</t>
  </si>
  <si>
    <t xml:space="preserve">   unter 18</t>
  </si>
  <si>
    <r>
      <t xml:space="preserve">   darunter
   </t>
    </r>
    <r>
      <rPr>
        <b/>
        <sz val="8.5"/>
        <rFont val="Calibri"/>
        <family val="2"/>
        <scheme val="minor"/>
      </rPr>
      <t>alleinerziehende Mütter</t>
    </r>
  </si>
  <si>
    <t>Zahl der ledigen Kinder</t>
  </si>
  <si>
    <t xml:space="preserve">  beide Partner erwerbstätig</t>
  </si>
  <si>
    <t xml:space="preserve">  nur ein Partner erwerbstätig</t>
  </si>
  <si>
    <t xml:space="preserve">  beide Partner erwerbslos
    oder Nichterwerbspersonen</t>
  </si>
  <si>
    <t xml:space="preserve">  Elternteil erwerbstätig</t>
  </si>
  <si>
    <t xml:space="preserve">  Elternteil erwerbslos oder
    Nichterwerbspersonen</t>
  </si>
  <si>
    <r>
      <t xml:space="preserve">  darunter
</t>
    </r>
    <r>
      <rPr>
        <b/>
        <sz val="8.5"/>
        <rFont val="Calibri"/>
        <family val="2"/>
        <scheme val="minor"/>
      </rPr>
      <t xml:space="preserve">  alleinerziehende Mütter</t>
    </r>
  </si>
  <si>
    <t>2.4 Kinder</t>
  </si>
  <si>
    <t xml:space="preserve">   ohne Geschwister</t>
  </si>
  <si>
    <t xml:space="preserve">   mit Geschwistern</t>
  </si>
  <si>
    <t xml:space="preserve">      1 Geschwisterkind</t>
  </si>
  <si>
    <t xml:space="preserve">      2 Geschwister und mehr</t>
  </si>
  <si>
    <t xml:space="preserve">   darunter unter 18 Jahren</t>
  </si>
  <si>
    <t xml:space="preserve">      ohne Geschwister</t>
  </si>
  <si>
    <t xml:space="preserve">      mit Geschwistern</t>
  </si>
  <si>
    <t xml:space="preserve">         1 Geschwisterkind</t>
  </si>
  <si>
    <t xml:space="preserve">         2 Geschwister und mehr</t>
  </si>
  <si>
    <t xml:space="preserve">   darunter 18 Jahre und mehr</t>
  </si>
  <si>
    <t xml:space="preserve">Baden-Württemberg </t>
  </si>
  <si>
    <t xml:space="preserve">Bayern </t>
  </si>
  <si>
    <t xml:space="preserve">Berlin </t>
  </si>
  <si>
    <t xml:space="preserve">Brandenburg </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</si>
  <si>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</si>
  <si>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</si>
  <si>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</si>
  <si>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</si>
  <si>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</si>
  <si>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</si>
  <si>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</si>
  <si>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</si>
  <si>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</si>
  <si>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</si>
  <si>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</si>
  <si>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 xml:space="preserve">Thüringen </t>
  </si>
  <si>
    <t>2.5 Kirchliche Verhältnisse</t>
  </si>
  <si>
    <t>2.5.1 Evangelische Kirche im Zeitvergleich</t>
  </si>
  <si>
    <t>Pastoren</t>
  </si>
  <si>
    <t>Taufen</t>
  </si>
  <si>
    <t>Austritte</t>
  </si>
  <si>
    <t>.</t>
  </si>
  <si>
    <t>2.5.2 Römisch-Katholische Kirche im Zeitvergleich</t>
  </si>
  <si>
    <t>Bereich des Erzbistums Hamburg</t>
  </si>
  <si>
    <t>Bereich des Erzbistums Berlin</t>
  </si>
  <si>
    <t>Gemeinden</t>
  </si>
  <si>
    <t>Mitglieder</t>
  </si>
  <si>
    <t>Fußnotenerläuterungen</t>
  </si>
  <si>
    <t>Ohne Altersbegrenzung.</t>
  </si>
  <si>
    <t>Zahl der Gottesdienstbesucherinnen und -besucher geschätzt.</t>
  </si>
  <si>
    <t>Durchschnitt je Sonntag.</t>
  </si>
  <si>
    <t>Methodik</t>
  </si>
  <si>
    <t>Glossar</t>
  </si>
  <si>
    <t>Mehr zum Thema</t>
  </si>
  <si>
    <t>&gt; www.statistik-mv.de</t>
  </si>
  <si>
    <t>Statistische Berichte Mecklenburg-Vorpommern</t>
  </si>
  <si>
    <t>&gt; A153 21</t>
  </si>
  <si>
    <t>Bevölkerung, Haushalte und Familien (Mikrozensus) – Teil 1: Bevölkerung und Haushalte</t>
  </si>
  <si>
    <t>&gt; A153 22</t>
  </si>
  <si>
    <t>Bevölkerung, Haushalte und Familien (Mikrozensus) – Teil 2: Familien</t>
  </si>
  <si>
    <t>Qualitätsberichte Statistisches Bundesamt</t>
  </si>
  <si>
    <t>&gt; Privathaushalte und Familien</t>
  </si>
  <si>
    <t>Fachliche Informationen</t>
  </si>
  <si>
    <t>Quellenangaben</t>
  </si>
  <si>
    <t>Titelblatt des Kapitels 2 "Privathaushalte und Familien": Link zum Inhaltsverzeichnis</t>
  </si>
  <si>
    <r>
      <t xml:space="preserve">2 </t>
    </r>
    <r>
      <rPr>
        <b/>
        <sz val="21"/>
        <color rgb="FFF2B700"/>
        <rFont val="Calibri"/>
        <family val="2"/>
        <scheme val="minor"/>
      </rPr>
      <t>|</t>
    </r>
    <r>
      <rPr>
        <b/>
        <sz val="21"/>
        <rFont val="Calibri"/>
        <family val="2"/>
        <scheme val="minor"/>
      </rPr>
      <t xml:space="preserve"> Privathaushalte und Familien</t>
    </r>
  </si>
  <si>
    <t xml:space="preserve">            Grafik 2.1</t>
  </si>
  <si>
    <r>
      <t xml:space="preserve">Inhaltsverzeichnis des Kapitels 2 "Privathaushalte und Familien": </t>
    </r>
    <r>
      <rPr>
        <sz val="7"/>
        <rFont val="Calibri"/>
        <family val="2"/>
        <scheme val="minor"/>
      </rPr>
      <t>Die Gliederungen und Überschriften auf dieser Seite sind Links zum Inhalt.</t>
    </r>
  </si>
  <si>
    <t>Überblick in Grafiken</t>
  </si>
  <si>
    <t>Link zum Inhaltsverzeichnis</t>
  </si>
  <si>
    <t>Überblick in Worten</t>
  </si>
  <si>
    <t>Ergebnisse in Tabellen</t>
  </si>
  <si>
    <t>Ergebnisse in Grafiken</t>
  </si>
  <si>
    <t xml:space="preserve">  2.6</t>
  </si>
  <si>
    <t xml:space="preserve">  2.7</t>
  </si>
  <si>
    <t xml:space="preserve">  2.8</t>
  </si>
  <si>
    <t xml:space="preserve">  2.9</t>
  </si>
  <si>
    <t xml:space="preserve">  2.10</t>
  </si>
  <si>
    <t xml:space="preserve">  2.11</t>
  </si>
  <si>
    <t>Grafik 2.2</t>
  </si>
  <si>
    <t>Grafik 2.3</t>
  </si>
  <si>
    <t>Daten der Grafik 2.2 "Entwicklung der Privathaushalte nach Haushaltsgröße"</t>
  </si>
  <si>
    <t xml:space="preserve">
§</t>
  </si>
  <si>
    <t>3)</t>
  </si>
  <si>
    <t>4)</t>
  </si>
  <si>
    <t>5)</t>
  </si>
  <si>
    <t>6)</t>
  </si>
  <si>
    <t>7)</t>
  </si>
  <si>
    <t>2)</t>
  </si>
  <si>
    <t xml:space="preserve">
1)</t>
  </si>
  <si>
    <t xml:space="preserve">
Ab 2011 hochgerechnet unter Berücksichtigung der Bevölkerungsfortschreibung nach Zensus 2011.</t>
  </si>
  <si>
    <t>Für die familienbezogene Auswertung wird nach Lebensformen unterschieden, wobei zu den Familien im Mikrozensus aus­schließlich jene Familienhaushalte zählen, in denen aktuell ledige Kinder mit mindestens einem Elternteil (auch Stief- oder Adoptivelternteil) leben.
Der Mikrozensus basiert auf dem Mikrozensusgesetz und wird in Deutschland gemeinsam mit der EU-Arbeitskräfteerhebung durchgeführt. Letztere erforderte seit 2005 auch den Wechsel von einer bis 2004 festen Berichtswoche im Frühjahr, auf die sich die Fragen bezogen, hin zu einer unterjährigen kontinuierlichen Erhebung (sogenannte gleitende Berichtswoche) ab 2005.</t>
  </si>
  <si>
    <t>Tabelle 2.5.1: Evangelisch-Lutherische Kirche in Norddeutschland</t>
  </si>
  <si>
    <t>Tabelle 2.5.2: Erzbistum Hamburg, Generalvikariat sowie Erzbistum Berlin, Erzbischöfliches Ordinariat</t>
  </si>
  <si>
    <t>Tabelle 2.5.3: Zentralwohlfahrtsstelle der Juden in Deutschland e. V. und Zentralrat der Juden in Deutschland</t>
  </si>
  <si>
    <t>Vergleichsdaten: Statistisches Bundesamt</t>
  </si>
  <si>
    <t>5 und mehr</t>
  </si>
  <si>
    <t xml:space="preserve">  Glossar</t>
  </si>
  <si>
    <t xml:space="preserve">  Methodik</t>
  </si>
  <si>
    <t>Für die Lange Reihe wurde nach aktueller Abgrenzung des Familienbegriffs rückgerechnet. Danach gehören zu den Familien in Privathaushalten nur Familienformen mit Kindern im Haushalt; also Ehepaare, Paare sowie Alleinerziehende dann, wenn sie aktuell mit Kindern im Familienhaushalt leben.</t>
  </si>
  <si>
    <t xml:space="preserve">Alleinerziehende werden im Mikrozensus erst seit 2005 getrennt von nichtehelichen Lebensgemeinschaften erfasst. Bis dahin galten Partnerinnen und Partner nichtehelicher Lebensgemeinschaften als alleinerziehend, was zu überhöhter Ausweisung der tatsächlich im Haushalt alleinerziehenden Situation bis 2004 führte. </t>
  </si>
  <si>
    <t xml:space="preserve">   85 und mehr</t>
  </si>
  <si>
    <t xml:space="preserve">             des Haushalts</t>
  </si>
  <si>
    <t xml:space="preserve">   27 und mehr</t>
  </si>
  <si>
    <t xml:space="preserve">   18 und mehr</t>
  </si>
  <si>
    <t>Beteiligung am Erwerbsleben</t>
  </si>
  <si>
    <t>Zahl der Geschwister in der Familie</t>
  </si>
  <si>
    <t>2.5.3    Jüdische Gemeinden im Zeitvergleich</t>
  </si>
  <si>
    <t>Unter 25</t>
  </si>
  <si>
    <t>75 und mehr</t>
  </si>
  <si>
    <t>Altersgruppen</t>
  </si>
  <si>
    <t>Weiblich (Insgesamt = 100 %)</t>
  </si>
  <si>
    <t>Männlich (Insgesamt = 100 %)</t>
  </si>
  <si>
    <t>25 bis unter 45</t>
  </si>
  <si>
    <t>45 bis unter 65</t>
  </si>
  <si>
    <t>65 bis unter 75</t>
  </si>
  <si>
    <t>1 Person</t>
  </si>
  <si>
    <t>2 Personen</t>
  </si>
  <si>
    <t>3 Personen</t>
  </si>
  <si>
    <t>4 Personen</t>
  </si>
  <si>
    <t>Mecklenburg-Vorpommern</t>
  </si>
  <si>
    <t>Familien mit … Kindern</t>
  </si>
  <si>
    <t>1991 (Insgesamt = 100 %)</t>
  </si>
  <si>
    <t>1 Kind</t>
  </si>
  <si>
    <t>2 Kindern</t>
  </si>
  <si>
    <t>3 und mehr Kindern</t>
  </si>
  <si>
    <t>Daten der Grafik 2.4 "Privathaushalte im Zeitvergleich nach Haushaltsgröße"</t>
  </si>
  <si>
    <t>Haushalte mit … Personen</t>
  </si>
  <si>
    <t>2011</t>
  </si>
  <si>
    <t>2020</t>
  </si>
  <si>
    <t>2021</t>
  </si>
  <si>
    <t>Grafik 2.4</t>
  </si>
  <si>
    <t>Grafik 2.5</t>
  </si>
  <si>
    <t>Daten der Grafik 2.5 "Struktur der Privathaushalte"</t>
  </si>
  <si>
    <t>5 und mehr Personen</t>
  </si>
  <si>
    <t>Haushalte mit …</t>
  </si>
  <si>
    <t>Grafik 2.6</t>
  </si>
  <si>
    <t>85 und mehr</t>
  </si>
  <si>
    <t>65 bis unter 85</t>
  </si>
  <si>
    <t xml:space="preserve">            Grafik 2.7</t>
  </si>
  <si>
    <t>Bundesland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</si>
  <si>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</si>
  <si>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</si>
  <si>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</si>
  <si>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</si>
  <si>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</si>
  <si>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</si>
  <si>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</si>
  <si>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</si>
  <si>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</si>
  <si>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</si>
  <si>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</si>
  <si>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</si>
  <si>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</si>
  <si>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</si>
  <si>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</si>
  <si>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Haushaltsmitglieder je Haushalt</t>
  </si>
  <si>
    <t>Grafik 2.8</t>
  </si>
  <si>
    <t>Altersgruppe</t>
  </si>
  <si>
    <t>Grafik 2.9</t>
  </si>
  <si>
    <t>Daten der Grafik 2.9 "Kinder in Familien im Zeitvergleich"</t>
  </si>
  <si>
    <t xml:space="preserve">            Grafik 2.10</t>
  </si>
  <si>
    <t>Familienmitglieder je Familie</t>
  </si>
  <si>
    <t>Grafik 2.11</t>
  </si>
  <si>
    <t>Ohne Geschwister</t>
  </si>
  <si>
    <t>Mit 1 Geschwisterkind</t>
  </si>
  <si>
    <t>Mit 2 und mehr Geschwister</t>
  </si>
  <si>
    <t xml:space="preserve"> </t>
  </si>
  <si>
    <t xml:space="preserve">   25 bis unter 35</t>
  </si>
  <si>
    <t xml:space="preserve">   35 bis unter 45</t>
  </si>
  <si>
    <t xml:space="preserve">   45 bis unter 55</t>
  </si>
  <si>
    <t xml:space="preserve">   55 bis unter 65</t>
  </si>
  <si>
    <t xml:space="preserve">   65 bis unter 85</t>
  </si>
  <si>
    <t xml:space="preserve">   65 bis unter 75</t>
  </si>
  <si>
    <t xml:space="preserve">   75 bis unter 85</t>
  </si>
  <si>
    <t xml:space="preserve">   eigene Erwerbs-/Berufs-
      tätigkeit</t>
  </si>
  <si>
    <t xml:space="preserve">   Arbeitslosengeld I/Leistun-
      gen nach Hartz IV</t>
  </si>
  <si>
    <t xml:space="preserve">     3 bis unter   6</t>
  </si>
  <si>
    <t xml:space="preserve">     6 bis unter 10</t>
  </si>
  <si>
    <t xml:space="preserve">   10 bis unter 15</t>
  </si>
  <si>
    <t xml:space="preserve">   15 bis unter 18</t>
  </si>
  <si>
    <t xml:space="preserve">   18 bis unter 27</t>
  </si>
  <si>
    <t xml:space="preserve">  davon mit Kindern ohne Altersbegrenzung</t>
  </si>
  <si>
    <t xml:space="preserve">  mit 1 Kind</t>
  </si>
  <si>
    <t xml:space="preserve">  mit 2 Kindern</t>
  </si>
  <si>
    <t xml:space="preserve">  mit 3 Kindern und mehr</t>
  </si>
  <si>
    <t xml:space="preserve">  darunter mit Kindern unter 18 Jahren</t>
  </si>
  <si>
    <t xml:space="preserve">    davon</t>
  </si>
  <si>
    <t xml:space="preserve">    mit 1 Kind</t>
  </si>
  <si>
    <t xml:space="preserve">    mit 2 Kindern</t>
  </si>
  <si>
    <t xml:space="preserve">    mit 3 Kindern und mehr</t>
  </si>
  <si>
    <r>
      <t xml:space="preserve">  darunter
  </t>
    </r>
    <r>
      <rPr>
        <b/>
        <sz val="8.5"/>
        <rFont val="Calibri"/>
        <family val="2"/>
        <scheme val="minor"/>
      </rPr>
      <t>alleinerziehende Mütter</t>
    </r>
  </si>
  <si>
    <t xml:space="preserve">    davon mit Kindern ohne Altersbegrenzung</t>
  </si>
  <si>
    <t xml:space="preserve">    darunter mit Kindern unter 18 Jahren</t>
  </si>
  <si>
    <t xml:space="preserve">  Kirchenkreis Mecklenburg</t>
  </si>
  <si>
    <t xml:space="preserve">  Pommerscher Evangelischer
    Kirchenkreis</t>
  </si>
  <si>
    <t xml:space="preserve">    1950</t>
  </si>
  <si>
    <t xml:space="preserve">    1965</t>
  </si>
  <si>
    <t xml:space="preserve">    1970</t>
  </si>
  <si>
    <t xml:space="preserve">    1975</t>
  </si>
  <si>
    <t xml:space="preserve">    1980</t>
  </si>
  <si>
    <t xml:space="preserve">    1985</t>
  </si>
  <si>
    <t xml:space="preserve">    1990</t>
  </si>
  <si>
    <t xml:space="preserve">    1995</t>
  </si>
  <si>
    <t xml:space="preserve">    1955</t>
  </si>
  <si>
    <t xml:space="preserve">    2000</t>
  </si>
  <si>
    <t xml:space="preserve">    2005</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</si>
  <si>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</si>
  <si>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</si>
  <si>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</si>
  <si>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</si>
  <si>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</si>
  <si>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</si>
  <si>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</si>
  <si>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</si>
  <si>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</si>
  <si>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</si>
  <si>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2021</t>
  </si>
  <si>
    <t xml:space="preserve">    2022</t>
  </si>
  <si>
    <t xml:space="preserve">    2020</t>
  </si>
  <si>
    <t xml:space="preserve">  1950</t>
  </si>
  <si>
    <t xml:space="preserve">  1960</t>
  </si>
  <si>
    <t xml:space="preserve">  1970</t>
  </si>
  <si>
    <t xml:space="preserve">  1980</t>
  </si>
  <si>
    <t xml:space="preserve">  1985</t>
  </si>
  <si>
    <t xml:space="preserve">  1990</t>
  </si>
  <si>
    <t xml:space="preserve">  1995</t>
  </si>
  <si>
    <t xml:space="preserve">  2000</t>
  </si>
  <si>
    <t xml:space="preserve">  2005</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</si>
  <si>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</si>
  <si>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</si>
  <si>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</si>
  <si>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</si>
  <si>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</si>
  <si>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</si>
  <si>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</si>
  <si>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</si>
  <si>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</si>
  <si>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</si>
  <si>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2021</t>
  </si>
  <si>
    <t xml:space="preserve">  2022</t>
  </si>
  <si>
    <t xml:space="preserve">  2020</t>
  </si>
  <si>
    <t>2002</t>
  </si>
  <si>
    <t>2005</t>
  </si>
  <si>
    <t>2010</t>
  </si>
  <si>
    <t>2015</t>
  </si>
  <si>
    <t>2017</t>
  </si>
  <si>
    <t>2018</t>
  </si>
  <si>
    <t>2019</t>
  </si>
  <si>
    <t>2022</t>
  </si>
  <si>
    <t xml:space="preserve">  2.2.2
</t>
  </si>
  <si>
    <t xml:space="preserve">  2.4.1
</t>
  </si>
  <si>
    <t>Haushalte
in %</t>
  </si>
  <si>
    <t>Haushaltsmitglieder 
in %</t>
  </si>
  <si>
    <t>2016</t>
  </si>
  <si>
    <t>Männliche Haushaltsmitglieder insgesamt</t>
  </si>
  <si>
    <t>Weibliche Haushaltsmitglieder insgesamt</t>
  </si>
  <si>
    <t>Männliche Haushaltsmitglieder in Mehrpersonenhaushalten</t>
  </si>
  <si>
    <t>Weibliche Haushaltsmitglieder in Mehrpersonenhaushalten</t>
  </si>
  <si>
    <r>
      <t xml:space="preserve">Alleinerziehende </t>
    </r>
    <r>
      <rPr>
        <sz val="6"/>
        <rFont val="Calibri"/>
        <family val="2"/>
        <scheme val="minor"/>
      </rPr>
      <t>4)</t>
    </r>
  </si>
  <si>
    <t>Ledige Kinder unter 18 Jahre</t>
  </si>
  <si>
    <t>Ledige Kinder 18 Jahre und älter</t>
  </si>
  <si>
    <t>Familien mit Kindern im Haushalt</t>
  </si>
  <si>
    <r>
      <t xml:space="preserve">Evangelisch-Lutherische Kirche 
  in Norddeutschland </t>
    </r>
    <r>
      <rPr>
        <b/>
        <sz val="6"/>
        <rFont val="Calibri"/>
        <family val="2"/>
        <scheme val="minor"/>
      </rPr>
      <t>5)</t>
    </r>
  </si>
  <si>
    <r>
      <t xml:space="preserve">    1960 </t>
    </r>
    <r>
      <rPr>
        <sz val="6"/>
        <rFont val="Calibri"/>
        <family val="2"/>
        <scheme val="minor"/>
      </rPr>
      <t>6)</t>
    </r>
  </si>
  <si>
    <r>
      <t xml:space="preserve">    1980 </t>
    </r>
    <r>
      <rPr>
        <sz val="6"/>
        <rFont val="Calibri"/>
        <family val="2"/>
        <scheme val="minor"/>
      </rPr>
      <t>6)</t>
    </r>
  </si>
  <si>
    <r>
      <t xml:space="preserve">    1988 </t>
    </r>
    <r>
      <rPr>
        <sz val="6"/>
        <rFont val="Calibri"/>
        <family val="2"/>
        <scheme val="minor"/>
      </rPr>
      <t>6)</t>
    </r>
  </si>
  <si>
    <t xml:space="preserve">  2.3.7</t>
  </si>
  <si>
    <t>Unter 18 Jahren (Insgesamt = 100 %)</t>
  </si>
  <si>
    <t>18 Jahre und mehr (Insgesamt = 100 %)</t>
  </si>
  <si>
    <t>Weitere Informationen zum Thema finden Sie auf der Website des Statistischen Amtes Mecklenburg-Vorpommern</t>
  </si>
  <si>
    <t>2.1 Privathaushalte und Hauptwohnsitzhaushalte</t>
  </si>
  <si>
    <t>Privathaushalte und Hauptwohnsitzhaushalte</t>
  </si>
  <si>
    <t xml:space="preserve">  2.1.4</t>
  </si>
  <si>
    <t>Bevölkerung in Hauptwohnsitzhaushalten</t>
  </si>
  <si>
    <t>2.2 Bevölkerung in Hauptwohnsitzhaushalten</t>
  </si>
  <si>
    <t xml:space="preserve">    Mutter erwerbstätig</t>
  </si>
  <si>
    <t xml:space="preserve">    Mutter erwerbslos oder
      Nichterwerbspersonen</t>
  </si>
  <si>
    <t xml:space="preserve">
April 1991
in %</t>
  </si>
  <si>
    <t>25 bis unter 35</t>
  </si>
  <si>
    <t>35 bis unter 45</t>
  </si>
  <si>
    <t>45 bis unter 55</t>
  </si>
  <si>
    <t>55 bis unter 65</t>
  </si>
  <si>
    <t>75 bis unter 85</t>
  </si>
  <si>
    <t>Haushalte mit 1 Person</t>
  </si>
  <si>
    <t>Haushalte mit 2 Personen</t>
  </si>
  <si>
    <t>Haushalte mit 3 Personen</t>
  </si>
  <si>
    <t>Haushalte mit 4 Personen</t>
  </si>
  <si>
    <t>Haushalte mit 5 Personen und mehr</t>
  </si>
  <si>
    <t>Gründung der Evangelisch-Lutherischen Kirche in Norddeutschland durch Fusion der Pommerschen Evangelischen Kirche, 
der Evangelisch-Lutherischen Kirche in Mecklenburg und der Nordelbischen Evangelisch-Lutherischen Kirche am 
27.05.2012.</t>
  </si>
  <si>
    <t>Ledige Kinder 
bei Ehepaaren</t>
  </si>
  <si>
    <t xml:space="preserve">    2023</t>
  </si>
  <si>
    <t xml:space="preserve">  2023</t>
  </si>
  <si>
    <t>2023</t>
  </si>
  <si>
    <t xml:space="preserve">Ab dem Berichtsjahr 2011 erfolgte eine Umstellung auf den neuen Hochrechnungsrahmen auf Basis des Zensus 2011. Die Umstellung zeigt 
sich in den Ergebnissen in erster Linie in einem Niveaueffekt, der zu einem Zeitreihenbruch bei den absoluten Werten führt. Auf die Berech-
nungen von Quoten hat die Umstellung dagegen nur einen geringen Einfluss.
Ab 2016 wurde die Stichprobe des Mikrozensus auf eine neue Grundlage umgestellt. Damit basiert diese erstmalig auf den Daten des 
Zensus 2011.
</t>
  </si>
  <si>
    <t>Das im Jahr 2016 novellierte Mikrozensusgesetz führte zu inhaltlichen Änderungen bei der Erhebung und Aufbereitung der Ergebnisse in 
den Themenbereichen Erwerbstätigkeit und Bevölkerung. Ab dem Erhebungsjahr 2017 wird der gesamte Merkmalskatalog nur noch bei 
der Bevölkerung in Privathaushalten erfasst. Für die deutschlandweit rund 1,233 Millionen Menschen in Gemeinschaftsunterkünften 
(unter 2 Prozent der Bevölkerung) werden einige ausgewählte Angaben wie Geschlecht, Alter, Familienstand, Staatsangehörigkeit und 
Hauptstatus erhoben. Die Vergleichbarkeit der Daten ab 2017 zu den Angaben der Vorjahre ist aufgrund dieser Änderung geringfügig ein-
geschränkt.</t>
  </si>
  <si>
    <t>In die Erhebung sind seit 2020 für einen Teil der zu befragenden Haushalte Fragen der EU-weiten Statistik zur Arbeitsmarktbeteiligung, 
Fragen zu Einkommen und Lebensbedingungen und Fragen zur Nutzung von Informations- und Kommunikationstechnologien integriert. 
Zudem werden seit dem Berichtsjahr 2020 die Daten nur noch für Hauptwohnsitzhaushalte ausgewiesen und nicht länger für alle Privat-
haushalte.</t>
  </si>
  <si>
    <t>Die Vergleichbarkeit der Daten ab 2020 zu den Angaben der Vorjahre ist aufgrund dieser Änderungen eingeschränkt.</t>
  </si>
  <si>
    <t>Für die familienbezogene Auswertung wird nach Lebensformen unterschieden, wobei zu den Familien im Mikrozensus ausschließlich jene 
Familienhaushalte zählen, in denen aktuell ledige Kinder mit mindestens einem Elternteil (auch Stief- oder Adoptivelternteil) leben.</t>
  </si>
  <si>
    <r>
      <t xml:space="preserve">Als </t>
    </r>
    <r>
      <rPr>
        <b/>
        <sz val="9"/>
        <color theme="1"/>
        <rFont val="Calibri"/>
        <family val="2"/>
      </rPr>
      <t>Haushalt</t>
    </r>
    <r>
      <rPr>
        <sz val="9"/>
        <color theme="1"/>
        <rFont val="Calibri"/>
        <family val="2"/>
      </rPr>
      <t xml:space="preserve"> (Privathaushalt) zählt jede zusammen wohnende und eine wirtschaftliche Einheit bildende Personengemeinschaft sowie Per-
sonen, die allein wohnen und wirtschaften. Zum Haushalt können verwandte und familienfremde Personen gehören (z. B. Hauspersonal). 
Gemeinschafts- und Anstaltsunterkünfte gelten nicht als Haushalte, können aber Privathaushalte beherbergen (z. B. Haushalt der Leitung 
der Gemeinschaftsunterkunft). Haushalte mit mehreren Wohnungen werden unter Umständen mehrfach gezählt.</t>
    </r>
  </si>
  <si>
    <r>
      <t xml:space="preserve">In der Gliederung nach der </t>
    </r>
    <r>
      <rPr>
        <b/>
        <sz val="9"/>
        <color theme="1"/>
        <rFont val="Calibri"/>
        <family val="2"/>
      </rPr>
      <t>Beteiligung am Erwerbsleben</t>
    </r>
    <r>
      <rPr>
        <sz val="9"/>
        <color theme="1"/>
        <rFont val="Calibri"/>
        <family val="2"/>
      </rPr>
      <t xml:space="preserve"> wird zwischen Erwerbspersonen (Erwerbstätige und Erwerbslose) und Nichter-
werbspersonen unterschieden.</t>
    </r>
  </si>
  <si>
    <r>
      <t xml:space="preserve">Ein </t>
    </r>
    <r>
      <rPr>
        <b/>
        <sz val="9"/>
        <color theme="1"/>
        <rFont val="Calibri"/>
        <family val="2"/>
      </rPr>
      <t>Hauptwohnsitzhaushalt</t>
    </r>
    <r>
      <rPr>
        <sz val="9"/>
        <color theme="1"/>
        <rFont val="Calibri"/>
        <family val="2"/>
      </rPr>
      <t xml:space="preserve"> ist ein Haushalt, in dem mindestens eine Person wohnt und wirtschaftet, die an der zu befragenden Anschrift 
mit ihrem einzigen Wohnsitz oder dem Hauptwohnsitz gemeldet ist.</t>
    </r>
  </si>
  <si>
    <r>
      <t xml:space="preserve">Die </t>
    </r>
    <r>
      <rPr>
        <b/>
        <sz val="9"/>
        <color theme="1"/>
        <rFont val="Calibri"/>
        <family val="2"/>
      </rPr>
      <t>Haushaltsgröße</t>
    </r>
    <r>
      <rPr>
        <sz val="9"/>
        <color theme="1"/>
        <rFont val="Calibri"/>
        <family val="2"/>
      </rPr>
      <t xml:space="preserve"> ergibt sich aus der Zahl der Haushaltsmitglieder.</t>
    </r>
  </si>
  <si>
    <r>
      <rPr>
        <b/>
        <sz val="9"/>
        <color theme="1"/>
        <rFont val="Calibri"/>
        <family val="2"/>
      </rPr>
      <t>Kinder</t>
    </r>
    <r>
      <rPr>
        <sz val="9"/>
        <color theme="1"/>
        <rFont val="Calibri"/>
        <family val="2"/>
      </rPr>
      <t xml:space="preserve"> sind ledige Personen, die mit ihren Eltern oder einem Elternteil in einem Haushalt bzw. einer Familie zusammenleben. Eine Altersbe-
grenzung für die Zählung als Kind besteht nicht. Als Kinder gelten auch ledige Stief-, Adoptiv- oder Pflegekinder, sofern die zuvor genannten 
Voraussetzungen vorliegen.</t>
    </r>
  </si>
  <si>
    <r>
      <t xml:space="preserve">Ermittelt wird die Gesamthöhe des individuellen </t>
    </r>
    <r>
      <rPr>
        <b/>
        <sz val="9"/>
        <color theme="1"/>
        <rFont val="Calibri"/>
        <family val="2"/>
      </rPr>
      <t>Nettoeinkommens</t>
    </r>
    <r>
      <rPr>
        <sz val="9"/>
        <color theme="1"/>
        <rFont val="Calibri"/>
        <family val="2"/>
      </rPr>
      <t xml:space="preserve"> durch eine Selbsteinstufung der Befragten in vorgegebene Einkom-
mensgruppen. Das monatliche Nettoeinkommen setzt sich aus der Summe aller Einkommensarten zusammen. Zu den wichtigsten Ein-
kommensarten zählen: Lohn oder Gehalt, Unternehmereinkommen, Arbeitslosen­geld/‑hilfe, Sozialhilfe, Rente, Kindergeld, Wohngeld, 
BAföG, Stipendien, Alimentationszahlungen, private Unterstützungen. Entsprechend erfolgt eine Einstufung für den Haushalt in Einkom-
mensklassen (Haushaltsnettoeinkommen).</t>
    </r>
  </si>
  <si>
    <r>
      <t xml:space="preserve">Um die Haushalte in der Statistik abgrenzen zu können, wird eine </t>
    </r>
    <r>
      <rPr>
        <b/>
        <sz val="9"/>
        <color rgb="FF000000"/>
        <rFont val="Calibri"/>
        <family val="2"/>
      </rPr>
      <t xml:space="preserve">Bezugsperson im Haushalt </t>
    </r>
    <r>
      <rPr>
        <sz val="9"/>
        <color rgb="FF000000"/>
        <rFont val="Calibri"/>
        <family val="2"/>
      </rPr>
      <t>benötigt. Ihre Erhebungsmerkmale (z. B. 
Alter, Familienstand, Stellung im Beruf) werden dann für die gesamte Einheit "Haushalt" in der Statistik nachgewiesen. Die gesamte Einheit 
"Haushalt" wird stellvertretend durch die Erhebungsmerkmale der Haupteinkommensbezieherin bzw. des Haupteinkommensbeziehers 
des Haushalts statistisch nachgewiesen. Personen unter 15 Jahren sind als Bezugsperson ausgeschlossen.</t>
    </r>
  </si>
  <si>
    <r>
      <t xml:space="preserve">Alle Personen, die allein oder zusammen mit anderen Personen eine wirtschaftliche Einheit (Privathaushalt) bilden, werden als </t>
    </r>
    <r>
      <rPr>
        <b/>
        <sz val="9"/>
        <color theme="1"/>
        <rFont val="Calibri"/>
        <family val="2"/>
      </rPr>
      <t>Haushalts-
mitglieder</t>
    </r>
    <r>
      <rPr>
        <sz val="9"/>
        <color theme="1"/>
        <rFont val="Calibri"/>
        <family val="2"/>
      </rPr>
      <t xml:space="preserve"> bezeichnet.</t>
    </r>
  </si>
  <si>
    <t xml:space="preserve">
Der Mikrozensus ist die größte Haushaltsbefragung der amtlichen Statistik in Deutschland, mit der seit 1957 wichtige Daten über die wirt-
schaftliche und soziale Situation der Bevölkerung ermittelt werden. Die Erhebung wird bei einem Prozent der Bevölkerung, die per Zufalls-
stichprobe ausgewählt wird, durchgeführt. Dazu werden in Mecklenburg-Vorpommern etwa 10.600 Befragungen im Jahr durchgeführt. In 
die gesetzlich festgelegte Erhebung integriert sind für einen Teil der zu befragenden Haushalte Fragen der EU-weiten Statistik zur Arbeits-
marktbeteiligung, Fragen zu Einkommen und Lebensbedingungen und Fragen zur Nutzung von Informations- und Kommunikationstechno-
logien.
Die ermittelten Befragungsergebnisse werden unter Nutzung fortgeschriebener Bevölkerungseckzahlen auf die Gesamtbevölkerung hoch­
gerechnet.</t>
  </si>
  <si>
    <r>
      <t xml:space="preserve">
Bei einer Gliederung nach Altersgruppen werden die Ergebnisse entsprechend der Altersjahrmethode nachgewiesen. Die Angaben bezie-
hen sich auf das </t>
    </r>
    <r>
      <rPr>
        <b/>
        <sz val="9"/>
        <color rgb="FF000000"/>
        <rFont val="Calibri"/>
        <family val="2"/>
      </rPr>
      <t>Alter</t>
    </r>
    <r>
      <rPr>
        <sz val="9"/>
        <color rgb="FF000000"/>
        <rFont val="Calibri"/>
        <family val="2"/>
      </rPr>
      <t xml:space="preserve"> in der Berichtswoche. Beim unterjährigen Mikrozensus mit gleitender Berichtswoche ist dies die Woche, die der Be-
fragung vorangeht.</t>
    </r>
  </si>
  <si>
    <t>NICHT zu den Familien zählen im Mikrozensus Paare – Ehepaare und Lebensgemeinschaften – ohne Kinder sowie Alleinstehende. Hierzu 
gehören alle Frauen und Männer, die noch keine Kinder haben, deren Kinder noch im Haushalt leben, dort aber bereits eigene Kinder ver-
sorgen, deren Kinder nicht mehr ledig oder Partnerin bzw. Partner einer Lebensgemeinschaft sind, sowie Frauen und Männer, die niemals 
Kinder versorgt haben, also dauerhaft kinderlos waren.</t>
  </si>
  <si>
    <r>
      <t xml:space="preserve">Die </t>
    </r>
    <r>
      <rPr>
        <b/>
        <sz val="9"/>
        <color theme="1"/>
        <rFont val="Calibri"/>
        <family val="2"/>
      </rPr>
      <t>Familie</t>
    </r>
    <r>
      <rPr>
        <sz val="9"/>
        <color theme="1"/>
        <rFont val="Calibri"/>
        <family val="2"/>
      </rPr>
      <t xml:space="preserve"> im "statistischen Sinn" umfasst im Mikrozensus alle Eltern-Kind-Gemeinschaften, d. h. Ehepaare, nichteheliche (gegenge-
schlechtliche) und gleichgeschlechtliche Lebensgemeinschaften sowie alleinerziehende Mütter und Väter mit ledigen Kindern im Haushalt. 
Einbezogen sind in diesen Familienbegriff – neben leiblichen Kindern – auch Stief‑/Pflege- und Adoptivkinder ohne Altersbegrenzung. 
Damit besteht eine "statistische" Familie immer aus zwei Generationen (Zwei-Generationen-Regel): Eltern/‑teile und im Haushalt lebende
ledige Kinder. Kinder, die noch gemeinsam mit den Eltern in einem Haushalt leben, dort aber bereits eigene Kinder versorgen, sowie Kin-
der, die nicht mehr ledig sind oder mit einer Partnerin bzw. einem Partner in einer Lebensgemeinschaft leben, werden im Mikrozensus 
nicht der Herkunftsfamilie zugerechnet, sondern zählen statistisch als eigene Familie bzw. Familienform.</t>
    </r>
  </si>
  <si>
    <t xml:space="preserve">   Christoph Epperlein, Telefon: 0385 588-56411, christoph.epperlein@statistik-mv.de</t>
  </si>
  <si>
    <t>Privat-
haushalte
insgesamt</t>
  </si>
  <si>
    <t>Ein-
personen-
haushalte</t>
  </si>
  <si>
    <t>Zwei-
personen-
haushalte</t>
  </si>
  <si>
    <t>Drei-
personen-
haushalte</t>
  </si>
  <si>
    <t>Vier-
personen-
haushalte</t>
  </si>
  <si>
    <t>Haushalte mit
5 oder mehr
Personen</t>
  </si>
  <si>
    <t>Mehr-
personen-
haushalte</t>
  </si>
  <si>
    <t>Personen je
Haushalt</t>
  </si>
  <si>
    <t>Nachrichtlich:
Personen je
Haushalt in
Deutschland</t>
  </si>
  <si>
    <t>Jahresdurchschnitt
2011
in %</t>
  </si>
  <si>
    <t>Jahresdurchschnitt
2020
in %</t>
  </si>
  <si>
    <t>Jahresdurchschnitt
2022 
in %</t>
  </si>
  <si>
    <t>Nachrichtlich:
Deutschland 2022
in %</t>
  </si>
  <si>
    <t>Hauptwohnsitz-
haushalte
insgesamt</t>
  </si>
  <si>
    <t>Alter von ... bis
unter … Jahren</t>
  </si>
  <si>
    <t>Einpersonen-
haushalte</t>
  </si>
  <si>
    <t>Zweipersonen-
haushalte</t>
  </si>
  <si>
    <t>Dreipersonen-
haushalte</t>
  </si>
  <si>
    <t>Haushalte mit
4 oder mehr
Personen</t>
  </si>
  <si>
    <t>Mehrpersonen-
haushalte</t>
  </si>
  <si>
    <t>Alter von ... bis
unter ... Jahren</t>
  </si>
  <si>
    <t>Hauptwohnsitz-
haushalte</t>
  </si>
  <si>
    <t>Anteil der
Einpersonen-
haushalte 
in %</t>
  </si>
  <si>
    <t>Anteil der
Mehrpersonen-
haushalte 
in %</t>
  </si>
  <si>
    <t xml:space="preserve">Nachrichtlich:
Haushaltsmitglieder
</t>
  </si>
  <si>
    <t>Nachrichtlich:
Haushaltsmitglieder
je Haushalt</t>
  </si>
  <si>
    <t>Haushalts-
mitglieder
insgesamt</t>
  </si>
  <si>
    <t>Haushalts-
mitglieder der
Einpersonen-
haushalte</t>
  </si>
  <si>
    <t>Haushalts-
mitglieder der
Zweipersonen-
haushalte</t>
  </si>
  <si>
    <t>Haushalts-
mitglieder der
Dreipersonen-
haushalte</t>
  </si>
  <si>
    <t>Haushalts-
mitglieder der
Haushalte mit 4
oder mehr
Personen</t>
  </si>
  <si>
    <t>Haushalts-
mitglieder der
Mehrpersonen-
haushalte</t>
  </si>
  <si>
    <t>Überwiegender
Lebensunterhalt</t>
  </si>
  <si>
    <t>Bevölkerung
insgesamt</t>
  </si>
  <si>
    <t>Einkommen 
unter
1.000 EUR</t>
  </si>
  <si>
    <t>Einkommen
von 1.000
bis unter
1.500 EUR</t>
  </si>
  <si>
    <t>Einkommen
von 1.500
bis unter
2.000 EUR</t>
  </si>
  <si>
    <t>Einkommen
von 2.000
bis unter
2.500 EUR</t>
  </si>
  <si>
    <t>Einkommen
von 2.500
bis unter
3.000 EUR</t>
  </si>
  <si>
    <t>Einkommen
von 3.000
EUR
und mehr</t>
  </si>
  <si>
    <r>
      <t xml:space="preserve">Familien </t>
    </r>
    <r>
      <rPr>
        <sz val="6"/>
        <rFont val="Calibri"/>
        <family val="2"/>
        <scheme val="minor"/>
      </rPr>
      <t>2)</t>
    </r>
    <r>
      <rPr>
        <sz val="8.5"/>
        <rFont val="Calibri"/>
        <family val="2"/>
        <scheme val="minor"/>
      </rPr>
      <t xml:space="preserve"> mit
Kindern </t>
    </r>
    <r>
      <rPr>
        <sz val="6"/>
        <rFont val="Calibri"/>
        <family val="2"/>
        <scheme val="minor"/>
      </rPr>
      <t>3)</t>
    </r>
    <r>
      <rPr>
        <sz val="8.5"/>
        <rFont val="Calibri"/>
        <family val="2"/>
        <scheme val="minor"/>
      </rPr>
      <t xml:space="preserve"> im
Haushalt            </t>
    </r>
  </si>
  <si>
    <t>Ehepaare
mit Kindern</t>
  </si>
  <si>
    <t>Ledige Kinder
in Familien
insgesamt</t>
  </si>
  <si>
    <t>Ledige Kinder
unter 18 Jahre</t>
  </si>
  <si>
    <t>Ledige Kinder
18 Jahre und älter</t>
  </si>
  <si>
    <t>Familien
in %</t>
  </si>
  <si>
    <t>Familienmitglieder
in %</t>
  </si>
  <si>
    <t>Familienmitglieder
je Familie</t>
  </si>
  <si>
    <t>Familien
insgesamt</t>
  </si>
  <si>
    <t>Mit 1
ledigem
Kind</t>
  </si>
  <si>
    <t>Mit 2
ledigen
Kindern</t>
  </si>
  <si>
    <t>Mit 3 und
mehr ledigen
Kindern</t>
  </si>
  <si>
    <t>Familien-
mitglieder</t>
  </si>
  <si>
    <t>Familien-
mitglieder je
Familie</t>
  </si>
  <si>
    <t xml:space="preserve">Familien
insgesamt
</t>
  </si>
  <si>
    <t>Ein-
kommen 
unter
1.000 EUR</t>
  </si>
  <si>
    <t>Ein-
kommen
von 1.000
bis unter
1.500 EUR</t>
  </si>
  <si>
    <t>Ein-
kommen
von 1.500
bis unter
2.000 EUR</t>
  </si>
  <si>
    <t>Ein-
kommen
von 2.000
bis unter
2.500 EUR</t>
  </si>
  <si>
    <t>Ein-
kommen
von 2.500
bis unter
3.000 EUR</t>
  </si>
  <si>
    <t>Ein-
kommen
von 3.000
EUR und
mehr</t>
  </si>
  <si>
    <t>Mit 1
ledigem Kind</t>
  </si>
  <si>
    <t>Mit 2
ledigen Kindern</t>
  </si>
  <si>
    <t>Mit 3 und mehr
ledigen Kindern</t>
  </si>
  <si>
    <t>Ledige Kinder
insgesamt</t>
  </si>
  <si>
    <t>Ledige Kinder
je Familie</t>
  </si>
  <si>
    <t>Familien mit
ledigen Kindern
unter 18 Jahren
insgesamt</t>
  </si>
  <si>
    <t>Mit 1
ledigem Kind
unter 18 Jahren</t>
  </si>
  <si>
    <t>Mit 2
ledigen Kindern
unter 18 Jahren</t>
  </si>
  <si>
    <t>Mit 3 und mehr
ledigen Kindern
unter 18 Jahren</t>
  </si>
  <si>
    <t>Ledige Kinder
unter 18 Jahren</t>
  </si>
  <si>
    <t>Ledige Kinder
je Familie mit
Kindern unter
18 Jahren</t>
  </si>
  <si>
    <t>Ledige Kinder 
bei Lebens-
gemeinschaften</t>
  </si>
  <si>
    <t>Ledige Kinder 
bei Allein-
erziehenden</t>
  </si>
  <si>
    <t>Ledige Kinder 
bei alleinerziehen-
den Müttern</t>
  </si>
  <si>
    <t>Kirchge-
meinden</t>
  </si>
  <si>
    <t>Gemein-
demit-
glieder in
1.000</t>
  </si>
  <si>
    <t>Konfir-
matio-
nen</t>
  </si>
  <si>
    <t>Trau-
ungen</t>
  </si>
  <si>
    <t>Bestat-
tungen</t>
  </si>
  <si>
    <t>Über-/
Wieder-
eintritte</t>
  </si>
  <si>
    <t>Gottes-
dienstbe-
sucherin-
nen und
‑besucher
in 1.000</t>
  </si>
  <si>
    <t>Pfar-
reien</t>
  </si>
  <si>
    <t>Pfarr-
seel-
sorger</t>
  </si>
  <si>
    <t>Kirchen-
mit-
glieder
in 1.000</t>
  </si>
  <si>
    <t>Erst-
kommu-
nionen</t>
  </si>
  <si>
    <t>Firmun-
gen</t>
  </si>
  <si>
    <r>
      <t>Gottes-
dienstbe-
sucherin-
nen und
‑besu-
cher </t>
    </r>
    <r>
      <rPr>
        <sz val="6"/>
        <rFont val="Calibri"/>
        <family val="2"/>
        <scheme val="minor"/>
      </rPr>
      <t xml:space="preserve">7)
</t>
    </r>
    <r>
      <rPr>
        <sz val="8.5"/>
        <rFont val="Calibri"/>
        <family val="2"/>
        <scheme val="minor"/>
      </rPr>
      <t>in 1.000</t>
    </r>
  </si>
  <si>
    <t xml:space="preserve">
Im Jahresdurchschnitt 2022 gab es mit Hauptwohnsitz im Land 833.200 Privathaushalte mit insgesamt 1.603.200 Haus-
haltsmitgliedern. </t>
  </si>
  <si>
    <t xml:space="preserve">Die durchschnittliche Haushaltsgröße in Mecklenburg-Vorpommern lag 2022 bei 1,92 Personen je Haushalt und damit unter 
dem Bundesdurchschnitt von 2,02 Personen je Haushalt. </t>
  </si>
  <si>
    <t>Der Anteil der Zweipersonenhaushalte an den Haushalten insgesamt lag im Jahr 2022 bei 37,2 Prozent. Der Anteil der 
Dreipersonenhaushalte lag bei 11,4 Prozent und der Anteil der Vierpersonenhaushalte bei 7,1 Prozent. Mit 2,6 Prozent 
machten die Haushalte mit mindestens fünf Mitgliedern den kleinsten Teil aus.</t>
  </si>
  <si>
    <t>Ihren Lebensunterhalt bestritten 44,0 Prozent der Bevölkerung in Hauptwohnsitzhaushalten überwiegend aus eigener Er-
werbstätigkeit und 29,3 Prozent überwiegend aus Rente oder Pension. Auf Arbeitslosengeld I bzw. Leistungen nach Hartz IV 
für den Lebensunterhalt waren 4,4 Prozent der Bevölkerung in Privathaushalten angewiesen.</t>
  </si>
  <si>
    <t>Während 79,4 Prozent der Ehepaare mit Kindern ein monatliches Nettoeinkommen von mindestens 3.000 EUR hatten, be-
trug das monatliche Haushaltsnettoeinkommen in Haushalten von Alleinerziehenden zu 63,7 Prozent weniger als 2.500 EUR.</t>
  </si>
  <si>
    <t xml:space="preserve">Von den rund 61.600 Alleinerziehenden im Land waren rund 52.100 alleinerziehende Mütter (84,7 Prozent). </t>
  </si>
  <si>
    <t xml:space="preserve">Von den 325.700 ledigen Kindern in Familien lebten 25,9 Prozent bei alleinerziehenden Müttern und Vätern. </t>
  </si>
  <si>
    <t>Über die Hälfte der Familien (57,9 Prozent) waren Ein-Kind-Familien. In 9,2 Prozent der Familien lebten 2022 drei oder mehr 
Kinder.</t>
  </si>
  <si>
    <t xml:space="preserve">Mit Geschwistern im Familienhaushalt lebten 62,3 Prozent der Kinder. </t>
  </si>
  <si>
    <t>Die Zahl der Einpersonenhaushalte unter den Hauptwohnsitzhaushalten lag 2022 bei rund 347.400. Ihr Anteil an den Haus-
halten insgesamt lag bei 41,7 Prozent. 94,9 Prozent der Menschen ab 65 Jahren lebten in einem Ein- bis Zweipersonen-
haushalt.</t>
  </si>
  <si>
    <t>2.1.3 Privathaushalte 2022 nach Anzahl der Haushaltsmitglieder</t>
  </si>
  <si>
    <t>2.1.4 Hauptwohnsitzhaushalte 2022 nach dem Alter der Haupteinkommensperson</t>
  </si>
  <si>
    <t>2.1.6 Hauptwohnsitzhaushalte 2022 im Ländervergleich</t>
  </si>
  <si>
    <t xml:space="preserve">   Privathaushalte 2022 nach Anzahl der Haushaltsmitglieder</t>
  </si>
  <si>
    <t xml:space="preserve">   Hauptwohnsitzhaushalte 2022 nach dem Alter der Haupteinkommensperson</t>
  </si>
  <si>
    <t xml:space="preserve">   Hauptwohnsitzhaushalte 2022 im Ländervergleich</t>
  </si>
  <si>
    <t>2.2.1 Bevölkerung in Hauptwohnsitzhaushalten 2022 nach Altersgruppen</t>
  </si>
  <si>
    <t>Bevölkerung
mit Angabe 
zum
monatlichen
Netto-
einkommen</t>
  </si>
  <si>
    <t xml:space="preserve">2.2.2 Bevölkerung in Hauptwohnsitzhaushalten 2022 nach überwiegendem Lebensunterhalt und monatlichem Nettoeinkommen </t>
  </si>
  <si>
    <t>2.3.2 Familien und Familienmitglieder 2022 nach Familientyp und Zahl der ledigen Kinder in der Familie</t>
  </si>
  <si>
    <t>2.3.3 Familien 2022 nach Zahl der ledigen Kinder und deren Altersgruppen</t>
  </si>
  <si>
    <t>Familien mit 
Angabe zum 
monatlichen 
Netto-
einkommen</t>
  </si>
  <si>
    <t>2.3.4 Familien 2022 nach Zahl der ledigen Kinder und monatlichem Nettoeinkommen der Familie</t>
  </si>
  <si>
    <t>2.3.5 Familien 2022 nach Zahl der ledigen Kinder und der Beteiligung am Erwerbsleben</t>
  </si>
  <si>
    <t>2.3.6 Familien mit Kindern unter 18 Jahren 2022 nach Zahl der ledigen Kinder und der Beteiligung am Erwerbsleben</t>
  </si>
  <si>
    <t>2.3.7 Familien 2022 im Ländervergleich</t>
  </si>
  <si>
    <t>2.4.1 Ledige Kinder in der Familie 2022 nach Altersgruppen, Zahl der ledigen Geschwister in der Familie und Familientyp</t>
  </si>
  <si>
    <t>2.4.2 Ledige Kinder in der Familie 2022 nach Familientyp im Ländervergleich</t>
  </si>
  <si>
    <t>Lebens-
gemeinschaften</t>
  </si>
  <si>
    <t>Daten der Grafik 2.10 "Familienmitglieder je Familie mit Kindern 2022 im Ländervergleich"</t>
  </si>
  <si>
    <t>Daten der Grafik 2.1 "Bevölkerung in Hauptwohnsitzhaushalten 2022 nach Altersgruppen und Geschlecht"</t>
  </si>
  <si>
    <t xml:space="preserve">   Bevölkerung in Hauptwohnsitzhaushalten 2022 nach Altersgruppen</t>
  </si>
  <si>
    <t xml:space="preserve">   Bevölkerung in Hauptwohnsitzhaushalten 2022 nach überwiegendem Lebensunterhalt und monatlichem
      Nettoeinkommen des Haushalts</t>
  </si>
  <si>
    <t xml:space="preserve">   Familien und Familienmitglieder 2022 nach Familientyp und Zahl der ledigen Kinder in der Familie</t>
  </si>
  <si>
    <t xml:space="preserve">   Familien 2022 nach Zahl der ledigen Kinder und deren Altersgruppen</t>
  </si>
  <si>
    <t xml:space="preserve">   Familien 2022 nach Zahl der ledigen Kinder und monatlichem Nettoeinkommen der Familie</t>
  </si>
  <si>
    <t xml:space="preserve">   Familien 2022 nach Zahl der ledigen Kinder und der Beteiligung am Erwerbsleben</t>
  </si>
  <si>
    <t xml:space="preserve">   Familien mit Kindern unter 18 Jahren 2022 nach Zahl der ledigen Kinder und Beteiligung am Erwerbsleben</t>
  </si>
  <si>
    <t xml:space="preserve">   Familien 2022 im Ländervergleich</t>
  </si>
  <si>
    <t xml:space="preserve">   Ledige Kinder in der Familie 2022 nach Altersgruppen, Zahl der ledigen Geschwister in der Familie
      und Familientyp</t>
  </si>
  <si>
    <t xml:space="preserve">   Ledige Kinder in der Familie 2022 nach Familientyp im Ländervergleich</t>
  </si>
  <si>
    <t>Bevölkerung in Hauptwohnsitzhaushalten 2022 nach Altersgruppen und Geschlecht</t>
  </si>
  <si>
    <t>Familien 1991 und 2022 nach Zahl der Kinder im Haushalt</t>
  </si>
  <si>
    <t>Struktur der Privathaushalte 1991 und 2022</t>
  </si>
  <si>
    <t>Hauptwohnsitzhaushalte 2022 nach dem Alter der Haupteinkommensperson</t>
  </si>
  <si>
    <t>Haushaltsmitglieder je Haushalt 2022 im Ländervergleich</t>
  </si>
  <si>
    <t>Bevölkerung in Hauptwohnsitzhaushalten 2022 nach Altersgruppen</t>
  </si>
  <si>
    <t>Familienmitglieder je Familie 2022 im Ländervergleich</t>
  </si>
  <si>
    <t>Ledige Kinder in der Familie 2022 nach Zahl der Geschwister</t>
  </si>
  <si>
    <t>Daten der Grafik 2.3 "Familien 1991 und 2022 nach Zahl der Kinder im Haushalt"</t>
  </si>
  <si>
    <t>Daten der Grafik 2.6 "Hauptwohnsitzhaushalte 2022 nach dem Alter der Haupteinkommensperson (Alle Altersgruppen = 100 %)"</t>
  </si>
  <si>
    <t>Daten der Grafik 2.7 "Haushaltsmitglieder je Haushalt 2022 im Ländervergleich"</t>
  </si>
  <si>
    <t>Daten der Grafik 2.8 "Bevölkerung in Hauptwohnsitzhaushalten 2022 nach Altersgruppen"</t>
  </si>
  <si>
    <t>Daten der Grafik 2.11 "Ledige Kinder in der Familie 2022 nach Zahl der Geschwister"</t>
  </si>
  <si>
    <t>Nachrichtlich:
Familienmitglieder 
je Familie</t>
  </si>
  <si>
    <t>Nachrichtlich: 
Familienmitglieder</t>
  </si>
  <si>
    <t>Tabelle 2.1.6, 2.3.7 und 2.4.2 sowie Daten der Grafik 2.10: Statistische Ämter der Länder, gemäß statistischer Berichte auf den</t>
  </si>
  <si>
    <t xml:space="preserve">   jeweiligen Veröffentlichungsplattformen</t>
  </si>
  <si>
    <t xml:space="preserve">   Marco Zimmermann, Telefon: 0385 588-56422, marco.zimmermann@statistik-mv.de</t>
  </si>
  <si>
    <t>"Familie ist dort, wo Kinder sind". Nach dieser vereinfacht formulierten Abgrenzung des Familienbegriffs im Mikrozensus 
lebten im Land im Jahresdurchschnitt 2022 insgesamt 211.900 Familien. Dazu gehörten 110.300 Ehepaare mit Kindern, 
40.000 Lebensgemeinschaften mit Kindern sowie 61.600 Alleinerziehende.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</si>
</sst>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
    <numFmt numFmtId="165" formatCode="#,##0.00&quot;    &quot;;\-\ #,##0.00&quot;    &quot;;0.00&quot;    &quot;;@&quot;    &quot;"/>
    <numFmt numFmtId="166" formatCode="#,##0&quot;  &quot;;\-\ #,##0&quot;  &quot;;0&quot;  &quot;;@&quot;  &quot;"/>
    <numFmt numFmtId="167" formatCode="#,##0&quot;           &quot;;\-\ #,##0&quot;           &quot;;0&quot;           &quot;;@&quot;           &quot;"/>
    <numFmt numFmtId="168" formatCode="#,##0.0&quot;        &quot;;\-\ #,##0.0&quot;    &quot;;0.0&quot;    &quot;;@&quot;    &quot;"/>
    <numFmt numFmtId="169" formatCode="#,##0.0&quot;    &quot;;\-\ #,##0.0&quot;    &quot;;0.0&quot;    &quot;;@&quot;    &quot;"/>
    <numFmt numFmtId="170" formatCode="#,##0.0&quot;        &quot;;\-\ #,##0.0&quot;        &quot;;0.0&quot;        &quot;;@&quot;        &quot;"/>
    <numFmt numFmtId="171" formatCode="#,##0.0&quot;         &quot;;\-\ #,##0.0&quot;         &quot;;0.0&quot;         &quot;;@&quot;         &quot;"/>
    <numFmt numFmtId="172" formatCode="#,##0.0&quot;      &quot;;\-\ #,##0.0&quot;      &quot;;0.0&quot;      &quot;;@&quot;      &quot;"/>
    <numFmt numFmtId="173" formatCode="#,##0.00&quot;        &quot;;\-\ #,##0.00&quot;        &quot;;0.00&quot;        &quot;;@&quot;        &quot;"/>
    <numFmt numFmtId="174" formatCode="#,##0.00_ ;\-#,##0.00\ "/>
    <numFmt numFmtId="175" formatCode="#,##0&quot;       &quot;;\-\ #,##0&quot;       &quot;;0&quot;       &quot;;@&quot;       &quot;"/>
    <numFmt numFmtId="176" formatCode="#,##0.0&quot; &quot;;\-\ #,##0.0&quot; &quot;;0.0&quot; &quot;;@&quot; &quot;"/>
    <numFmt numFmtId="177" formatCode="#,##0.00&quot; &quot;;\-\ #,##0.00&quot; &quot;;0.00&quot; &quot;;@&quot; &quot;"/>
    <numFmt numFmtId="178" formatCode="\(#,##0.0\)&quot; &quot;;\(\-\ #,##0.0\)&quot; &quot;;\(0.0\)&quot; &quot;;\(@\)&quot; &quot;"/>
    <numFmt numFmtId="179" formatCode="#,##0&quot;   &quot;;\-\ #,##0&quot;   &quot;;0&quot;   &quot;;@&quot;   &quot;"/>
    <numFmt numFmtId="180" formatCode="#,##0.00000&quot;   &quot;;\-\ #,##0&quot;   &quot;;0&quot;   &quot;;@&quot;   &quot;"/>
    <numFmt numFmtId="181" formatCode="0.0"/>
    <numFmt numFmtId="182" formatCode="#,##0.00&quot;    &quot;;\-#,##0.00&quot;    &quot;;0.00&quot;    &quot;;@&quot;    &quot;"/>
    <numFmt numFmtId="183" formatCode="#,##0&quot;  &quot;;\-#,##0&quot;  &quot;;0&quot;  &quot;;@&quot;  &quot;"/>
    <numFmt numFmtId="184" formatCode="#,##0.0&quot; &quot;;\-#,##0.0&quot; &quot;;0.0&quot; &quot;;@&quot; &quot;"/>
    <numFmt numFmtId="185" formatCode="#,##0&quot;   &quot;;\-#,##0&quot;   &quot;;0&quot;   &quot;;@&quot;   &quot;"/>
    <numFmt numFmtId="186" formatCode="#,##0&quot;      &quot;;\-#,##0&quot;      &quot;;0&quot;      &quot;;@&quot;      &quot;"/>
    <numFmt numFmtId="187" formatCode="#,##0&quot;     &quot;;\-#,##0&quot;     &quot;;0&quot;     &quot;;@&quot;     &quot;"/>
    <numFmt numFmtId="188" formatCode="#,##0&quot;     &quot;;\-\ #,##0&quot;     &quot;;0&quot;     &quot;;@&quot;     &quot;"/>
    <numFmt numFmtId="189" formatCode="#,##0&quot; &quot;;\-#,##0&quot; &quot;;0&quot; &quot;;@&quot; &quot;"/>
    <numFmt numFmtId="190" formatCode="#,##0&quot;       &quot;;\-#,##0&quot;       &quot;;0&quot;       &quot;;@&quot;       &quot;"/>
    <numFmt numFmtId="191" formatCode="#,##0&quot;    &quot;;\-\ #,##0&quot;    &quot;;0&quot;    &quot;;@&quot;    &quot;"/>
    <numFmt numFmtId="192" formatCode="#,##0.0&quot;     &quot;;\-\ #,##0.0&quot;     &quot;;0.0&quot;     &quot;;@&quot;     &quot;"/>
    <numFmt numFmtId="193" formatCode="\(#,###\)\ "/>
    <numFmt numFmtId="194" formatCode="\(#,###\)\ \ "/>
    <numFmt numFmtId="195" formatCode="#,##0&quot;      &quot;;\-\ #,##0&quot;      &quot;;0&quot;      &quot;;@&quot;      &quot;"/>
    <numFmt numFmtId="196" formatCode="\(#,##0\)&quot;      &quot;;\(\-\ #,##0\)&quot;      &quot;;\(0\)&quot;      &quot;;\(@\)&quot;      &quot;"/>
    <numFmt numFmtId="197" formatCode="#,##0_ ;\-#,##0\ "/>
    <numFmt numFmtId="198" formatCode="\(#,##0\)&quot;   &quot;;\-#,##0&quot;   &quot;;0&quot;   &quot;;@&quot;   &quot;"/>
    <numFmt numFmtId="199" formatCode="\(#,##0.00\)&quot;    &quot;;\-#,##0.00&quot;    &quot;;0.00&quot;    &quot;;@&quot;    &quot;"/>
    <numFmt numFmtId="200" formatCode="\(#,##0\)&quot;      &quot;;\-#,##0&quot;      &quot;;0&quot;      &quot;;@&quot;      &quot;"/>
    <numFmt numFmtId="201" formatCode="\(#,##0\)&quot;     &quot;;\-#,##0&quot;     &quot;;0&quot;     &quot;;@&quot;     &quot;"/>
    <numFmt numFmtId="202" formatCode="\(#,##0.00\)&quot;    &quot;;\-\ #,##0.00&quot;    &quot;;0.00&quot;    &quot;;@&quot;    &quot;"/>
    <numFmt numFmtId="203" formatCode="\(#,##0\)&quot;  &quot;;\-#,##0&quot;  &quot;;0&quot;  &quot;;@&quot;  &quot;"/>
    <numFmt numFmtId="204" formatCode="##\ ##0"/>
    <numFmt numFmtId="205" formatCode="\(##\ ##0\)"/>
    <numFmt numFmtId="206" formatCode="#,##0.00&quot;       &quot;;\-\ #,##0.00&quot;       &quot;;0.00&quot;       &quot;;@&quot;       &quot;"/>
  </numFmts>
  <fonts count="63"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9"/>
      <color theme="1"/>
      <name val="Arial"/>
      <family val="2"/>
    </font>
    <font>
      <sz val="20"/>
      <color theme="1"/>
      <name val="Arial"/>
      <family val="2"/>
    </font>
    <font>
      <b/>
      <sz val="20"/>
      <color theme="1"/>
      <name val="Arial"/>
      <family val="2"/>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9"/>
      <color rgb="FFFF0000"/>
      <name val="Calibri"/>
      <family val="2"/>
      <scheme val="minor"/>
    </font>
    <font>
      <sz val="8"/>
      <color theme="1"/>
      <name val="Calibri"/>
      <family val="2"/>
      <scheme val="minor"/>
    </font>
    <font>
      <sz val="9"/>
      <color rgb="FFF2B700"/>
      <name val="Wingdings"/>
      <charset val="2"/>
    </font>
    <font>
      <sz val="9"/>
      <color theme="1"/>
      <name val="Wingdings"/>
      <charset val="2"/>
    </font>
    <font>
      <sz val="6"/>
      <name val="Calibri"/>
      <family val="2"/>
      <scheme val="minor"/>
    </font>
    <font>
      <sz val="8.5"/>
      <color rgb="FFFF0000"/>
      <name val="Calibri"/>
      <family val="2"/>
      <scheme val="minor"/>
    </font>
    <font>
      <sz val="7"/>
      <color indexed="81"/>
      <name val="Calibri"/>
      <family val="2"/>
      <scheme val="minor"/>
    </font>
    <font>
      <b/>
      <sz val="8.5"/>
      <color rgb="FFFF0000"/>
      <name val="Calibri"/>
      <family val="2"/>
      <scheme val="minor"/>
    </font>
    <font>
      <sz val="8"/>
      <name val="Calibri"/>
      <family val="2"/>
      <scheme val="minor"/>
    </font>
    <font>
      <b/>
      <sz val="6"/>
      <name val="Calibri"/>
      <family val="2"/>
      <scheme val="minor"/>
    </font>
    <font>
      <sz val="11"/>
      <name val="Calibri"/>
      <family val="2"/>
      <scheme val="minor"/>
    </font>
    <font>
      <sz val="10"/>
      <color theme="1"/>
      <name val="Calibri"/>
      <family val="2"/>
      <scheme val="minor"/>
    </font>
    <font>
      <b/>
      <sz val="9"/>
      <color rgb="FF000000"/>
      <name val="Calibri"/>
      <family val="2"/>
      <scheme val="minor"/>
    </font>
    <font>
      <b/>
      <sz val="21"/>
      <color rgb="FFF2B700"/>
      <name val="Calibri"/>
      <family val="2"/>
      <scheme val="minor"/>
    </font>
    <font>
      <sz val="7"/>
      <name val="Calibri"/>
      <family val="2"/>
      <scheme val="minor"/>
    </font>
    <font>
      <b/>
      <sz val="8.5"/>
      <color rgb="FF548235"/>
      <name val="Calibri"/>
      <family val="2"/>
      <scheme val="minor"/>
    </font>
    <font>
      <sz val="8.5"/>
      <color theme="0"/>
      <name val="Calibri"/>
      <family val="2"/>
      <scheme val="minor"/>
    </font>
    <font>
      <sz val="8.5"/>
      <color theme="1"/>
      <name val="Calibri"/>
      <family val="2"/>
      <scheme val="minor"/>
    </font>
    <font>
      <sz val="8.5"/>
      <color rgb="FF0070C0"/>
      <name val="Calibri"/>
      <family val="2"/>
      <scheme val="minor"/>
    </font>
    <font>
      <sz val="8.5"/>
      <color theme="9" tint="-0.249977111117893"/>
      <name val="Calibri"/>
      <family val="2"/>
      <scheme val="minor"/>
    </font>
    <font>
      <sz val="9"/>
      <color theme="0"/>
      <name val="Arial"/>
      <family val="2"/>
    </font>
    <font>
      <b/>
      <sz val="8.5"/>
      <color rgb="FF0070C0"/>
      <name val="Calibri"/>
      <family val="2"/>
      <scheme val="minor"/>
    </font>
    <font>
      <sz val="8.5500000000000007"/>
      <color theme="1"/>
      <name val="Calibri"/>
      <family val="2"/>
      <scheme val="minor"/>
    </font>
    <font>
      <sz val="9"/>
      <color rgb="FF000000"/>
      <name val="Calibri"/>
      <family val="2"/>
    </font>
    <font>
      <sz val="9"/>
      <color theme="0"/>
      <name val="Calibri"/>
      <family val="2"/>
      <scheme val="minor"/>
    </font>
    <font>
      <b/>
      <sz val="9"/>
      <color rgb="FF000000"/>
      <name val="Calibri"/>
      <family val="2"/>
    </font>
    <font>
      <sz val="9"/>
      <color theme="1"/>
      <name val="Calibri"/>
      <family val="2"/>
    </font>
    <font>
      <b/>
      <sz val="9"/>
      <color theme="1"/>
      <name val="Calibri"/>
      <family val="2"/>
    </font>
    <font>
      <sz val="9"/>
      <color rgb="FF000000"/>
      <name val="Calibri"/>
      <family val="2"/>
      <scheme val="minor"/>
    </font>
    <font>
      <sz val="9"/>
      <color rgb="FF00B050"/>
      <name val="Calibri"/>
      <family val="2"/>
      <scheme val="minor"/>
    </font>
    <font>
      <sz val="10"/>
      <color rgb="FF1E1E1E"/>
      <name val="Arial"/>
      <family val="2"/>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style="thin">
        <color rgb="FFF2B700"/>
      </left>
      <right/>
      <top style="thin">
        <color rgb="FFF2B700"/>
      </top>
      <bottom style="thin">
        <color rgb="FFF2B700"/>
      </bottom>
      <diagonal/>
    </border>
    <border>
      <left/>
      <right style="thin">
        <color rgb="FFF2B700"/>
      </right>
      <top/>
      <bottom/>
      <diagonal/>
    </border>
    <border>
      <left/>
      <right style="thin">
        <color rgb="FFF2B700"/>
      </right>
      <top style="thin">
        <color rgb="FFF2B700"/>
      </top>
      <bottom/>
      <diagonal/>
    </border>
    <border>
      <left/>
      <right/>
      <top/>
      <bottom style="medium">
        <color rgb="FFFFC000"/>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style="thin">
        <color rgb="FFF2B700"/>
      </left>
      <right/>
      <top/>
      <bottom/>
      <diagonal/>
    </border>
    <border>
      <left/>
      <right/>
      <top style="thin">
        <color rgb="FFF2B700"/>
      </top>
      <bottom/>
      <diagonal/>
    </border>
    <border>
      <left style="thin">
        <color rgb="FFF2B700"/>
      </left>
      <right/>
      <top style="thin">
        <color rgb="FFF2B700"/>
      </top>
      <bottom/>
      <diagonal/>
    </border>
    <border>
      <left style="thin">
        <color rgb="FFF2B700"/>
      </left>
      <right style="thin">
        <color rgb="FFF2B700"/>
      </right>
      <top/>
      <bottom/>
      <diagonal/>
    </border>
  </borders>
  <cellStyleXfs count="5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50">
    <xf numFmtId="0" fontId="0" fillId="0" borderId="0" xfId="0"/>
    <xf numFmtId="0" fontId="25" fillId="0" borderId="0" xfId="0" applyFont="1" applyAlignment="1">
      <alignment horizontal="left" vertical="center"/>
    </xf>
    <xf numFmtId="0" fontId="0"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right" vertical="center"/>
    </xf>
    <xf numFmtId="0" fontId="25" fillId="0" borderId="0" xfId="0" applyFont="1"/>
    <xf numFmtId="0" fontId="0" fillId="0" borderId="0" xfId="0" applyFont="1"/>
    <xf numFmtId="0" fontId="28" fillId="0" borderId="0" xfId="0" applyFont="1" applyBorder="1" applyAlignment="1">
      <alignment vertical="center"/>
    </xf>
    <xf numFmtId="0" fontId="29" fillId="0" borderId="0" xfId="0" applyFont="1" applyBorder="1"/>
    <xf numFmtId="0" fontId="10" fillId="0" borderId="0" xfId="0" applyFont="1"/>
    <xf numFmtId="0" fontId="15" fillId="0" borderId="0" xfId="0" applyFont="1" applyFill="1" applyBorder="1" applyAlignment="1">
      <alignment horizontal="right" vertical="top"/>
    </xf>
    <xf numFmtId="0" fontId="10" fillId="0" borderId="0" xfId="0" applyFont="1" applyAlignment="1">
      <alignment horizontal="left"/>
    </xf>
    <xf numFmtId="0" fontId="10" fillId="0" borderId="0" xfId="0" applyNumberFormat="1" applyFont="1" applyAlignment="1">
      <alignment horizontal="left"/>
    </xf>
    <xf numFmtId="0" fontId="31" fillId="0" borderId="0" xfId="0" applyFont="1" applyAlignment="1">
      <alignment horizontal="center"/>
    </xf>
    <xf numFmtId="0" fontId="30" fillId="0" borderId="0" xfId="0" applyFont="1" applyAlignment="1">
      <alignment horizontal="left"/>
    </xf>
    <xf numFmtId="0" fontId="10" fillId="0" borderId="0" xfId="0" applyFont="1" applyAlignment="1">
      <alignment horizontal="center"/>
    </xf>
    <xf numFmtId="0" fontId="30" fillId="0" borderId="0" xfId="0" applyFont="1" applyAlignment="1">
      <alignment horizontal="center"/>
    </xf>
    <xf numFmtId="0" fontId="33" fillId="0" borderId="0" xfId="0" applyFont="1" applyAlignment="1">
      <alignment horizontal="left"/>
    </xf>
    <xf numFmtId="0" fontId="33" fillId="0" borderId="0" xfId="0" applyFont="1"/>
    <xf numFmtId="0" fontId="29" fillId="0" borderId="0" xfId="0" applyFont="1"/>
    <xf numFmtId="0" fontId="34" fillId="0" borderId="0" xfId="0" applyFont="1"/>
    <xf numFmtId="0" fontId="34" fillId="0" borderId="0" xfId="0" applyFont="1" applyBorder="1" applyAlignment="1">
      <alignment horizontal="center" vertical="top"/>
    </xf>
    <xf numFmtId="0" fontId="10" fillId="0" borderId="0" xfId="0" applyFont="1" applyAlignment="1">
      <alignment vertical="center"/>
    </xf>
    <xf numFmtId="0" fontId="35" fillId="0" borderId="0" xfId="0" applyFont="1"/>
    <xf numFmtId="0" fontId="18" fillId="0" borderId="0" xfId="0" applyFont="1"/>
    <xf numFmtId="0" fontId="14" fillId="0" borderId="0" xfId="0" applyFont="1"/>
    <xf numFmtId="0" fontId="14" fillId="0" borderId="9" xfId="0" applyNumberFormat="1" applyFont="1" applyBorder="1" applyAlignment="1">
      <alignment horizontal="left" wrapText="1"/>
    </xf>
    <xf numFmtId="165" fontId="14" fillId="0" borderId="0" xfId="0" applyNumberFormat="1" applyFont="1" applyAlignment="1">
      <alignment horizontal="right"/>
    </xf>
    <xf numFmtId="0" fontId="14" fillId="0" borderId="0" xfId="0" applyFont="1" applyBorder="1" applyAlignment="1">
      <alignment horizontal="left"/>
    </xf>
    <xf numFmtId="0" fontId="14" fillId="0" borderId="0" xfId="0" applyFont="1" applyBorder="1"/>
    <xf numFmtId="166" fontId="14" fillId="0" borderId="0" xfId="0" applyNumberFormat="1" applyFont="1" applyBorder="1"/>
    <xf numFmtId="0" fontId="19" fillId="0" borderId="9" xfId="0" applyFont="1" applyBorder="1" applyAlignment="1">
      <alignment horizontal="left" wrapText="1"/>
    </xf>
    <xf numFmtId="167" fontId="19" fillId="0" borderId="0" xfId="0" applyNumberFormat="1" applyFont="1" applyAlignment="1">
      <alignment horizontal="right"/>
    </xf>
    <xf numFmtId="0" fontId="14" fillId="0" borderId="9" xfId="0" applyFont="1" applyBorder="1" applyAlignment="1">
      <alignment horizontal="left" wrapText="1"/>
    </xf>
    <xf numFmtId="168" fontId="14" fillId="0" borderId="0" xfId="0" applyNumberFormat="1" applyFont="1" applyAlignment="1">
      <alignment horizontal="right"/>
    </xf>
    <xf numFmtId="169" fontId="14" fillId="0" borderId="0" xfId="0" applyNumberFormat="1" applyFont="1" applyAlignment="1">
      <alignment horizontal="right"/>
    </xf>
    <xf numFmtId="166" fontId="19" fillId="0" borderId="0" xfId="0" applyNumberFormat="1" applyFont="1" applyAlignment="1">
      <alignment horizontal="right"/>
    </xf>
    <xf numFmtId="170" fontId="14" fillId="0" borderId="0" xfId="0" applyNumberFormat="1" applyFont="1" applyAlignment="1">
      <alignment horizontal="right"/>
    </xf>
    <xf numFmtId="170" fontId="37" fillId="0" borderId="0" xfId="0" applyNumberFormat="1" applyFont="1" applyAlignment="1">
      <alignment horizontal="right"/>
    </xf>
    <xf numFmtId="0" fontId="19" fillId="0" borderId="9" xfId="0" applyNumberFormat="1" applyFont="1" applyBorder="1" applyAlignment="1">
      <alignment horizontal="left" wrapText="1"/>
    </xf>
    <xf numFmtId="171" fontId="14" fillId="0" borderId="0" xfId="0" applyNumberFormat="1" applyFont="1" applyAlignment="1">
      <alignment horizontal="right"/>
    </xf>
    <xf numFmtId="170" fontId="19" fillId="0" borderId="0" xfId="0" applyNumberFormat="1" applyFont="1"/>
    <xf numFmtId="0" fontId="19" fillId="0" borderId="0" xfId="0" applyFont="1"/>
    <xf numFmtId="0" fontId="19" fillId="0" borderId="0" xfId="0" applyNumberFormat="1" applyFont="1"/>
    <xf numFmtId="172" fontId="14" fillId="0" borderId="0" xfId="0" applyNumberFormat="1" applyFont="1" applyAlignment="1">
      <alignment horizontal="right"/>
    </xf>
    <xf numFmtId="0" fontId="14" fillId="0" borderId="9" xfId="0" applyFont="1" applyFill="1" applyBorder="1" applyAlignment="1">
      <alignment horizontal="left" wrapText="1"/>
    </xf>
    <xf numFmtId="0" fontId="14" fillId="0" borderId="0" xfId="0" applyNumberFormat="1" applyFont="1"/>
    <xf numFmtId="174" fontId="14" fillId="0" borderId="0" xfId="0" applyNumberFormat="1" applyFont="1"/>
    <xf numFmtId="0" fontId="19" fillId="0" borderId="9" xfId="0" applyFont="1" applyFill="1" applyBorder="1" applyAlignment="1">
      <alignment horizontal="left" wrapText="1"/>
    </xf>
    <xf numFmtId="0" fontId="14" fillId="0" borderId="0" xfId="0" applyFont="1" applyFill="1" applyBorder="1" applyAlignment="1">
      <alignment horizontal="left"/>
    </xf>
    <xf numFmtId="0" fontId="14" fillId="0" borderId="0" xfId="0" applyFont="1" applyFill="1" applyBorder="1"/>
    <xf numFmtId="0" fontId="14" fillId="0" borderId="0" xfId="0" applyFont="1" applyFill="1"/>
    <xf numFmtId="169" fontId="14" fillId="0" borderId="0" xfId="0" applyNumberFormat="1" applyFont="1" applyAlignment="1">
      <alignment vertical="center"/>
    </xf>
    <xf numFmtId="0" fontId="14" fillId="0" borderId="0" xfId="0" applyNumberFormat="1" applyFont="1" applyAlignment="1">
      <alignment vertical="center"/>
    </xf>
    <xf numFmtId="0" fontId="19" fillId="0" borderId="9" xfId="0" applyNumberFormat="1" applyFont="1" applyFill="1" applyBorder="1" applyAlignment="1">
      <alignment horizontal="left" wrapText="1"/>
    </xf>
    <xf numFmtId="0" fontId="14" fillId="0" borderId="9" xfId="0" applyNumberFormat="1" applyFont="1" applyFill="1" applyBorder="1" applyAlignment="1">
      <alignment horizontal="left" wrapText="1"/>
    </xf>
    <xf numFmtId="0" fontId="37" fillId="0" borderId="0" xfId="0" applyFont="1"/>
    <xf numFmtId="0" fontId="14" fillId="0" borderId="9" xfId="0" applyNumberFormat="1" applyFont="1" applyFill="1" applyBorder="1" applyAlignment="1">
      <alignment horizontal="left"/>
    </xf>
    <xf numFmtId="176" fontId="39" fillId="0" borderId="0" xfId="0" applyNumberFormat="1" applyFont="1" applyFill="1" applyAlignment="1">
      <alignment horizontal="right"/>
    </xf>
    <xf numFmtId="177" fontId="39" fillId="0" borderId="0" xfId="0" applyNumberFormat="1" applyFont="1" applyFill="1" applyAlignment="1">
      <alignment horizontal="right"/>
    </xf>
    <xf numFmtId="176" fontId="37" fillId="0" borderId="0" xfId="0" applyNumberFormat="1" applyFont="1" applyFill="1" applyAlignment="1">
      <alignment horizontal="right"/>
    </xf>
    <xf numFmtId="177" fontId="37" fillId="0" borderId="0" xfId="0" applyNumberFormat="1" applyFont="1" applyFill="1" applyAlignment="1">
      <alignment horizontal="right"/>
    </xf>
    <xf numFmtId="178" fontId="37" fillId="0" borderId="0" xfId="0" applyNumberFormat="1" applyFont="1" applyFill="1" applyAlignment="1">
      <alignment horizontal="right"/>
    </xf>
    <xf numFmtId="0" fontId="40" fillId="0" borderId="0" xfId="0" applyFont="1"/>
    <xf numFmtId="179" fontId="40" fillId="0" borderId="0" xfId="0" applyNumberFormat="1" applyFont="1"/>
    <xf numFmtId="180" fontId="40" fillId="0" borderId="0" xfId="0" applyNumberFormat="1" applyFont="1"/>
    <xf numFmtId="0" fontId="14" fillId="0" borderId="0" xfId="0" applyNumberFormat="1" applyFont="1" applyFill="1" applyBorder="1" applyAlignment="1">
      <alignment horizontal="left" wrapText="1"/>
    </xf>
    <xf numFmtId="0" fontId="14" fillId="0" borderId="9" xfId="0" applyFont="1" applyFill="1" applyBorder="1" applyAlignment="1">
      <alignment horizontal="left"/>
    </xf>
    <xf numFmtId="179" fontId="14" fillId="0" borderId="0" xfId="0" applyNumberFormat="1" applyFont="1"/>
    <xf numFmtId="0" fontId="40" fillId="0" borderId="0" xfId="0" applyFont="1" applyFill="1" applyBorder="1" applyAlignment="1">
      <alignment horizontal="left"/>
    </xf>
    <xf numFmtId="0" fontId="40" fillId="0" borderId="0" xfId="0" applyFont="1" applyFill="1" applyBorder="1"/>
    <xf numFmtId="0" fontId="40" fillId="0" borderId="0" xfId="0" applyFont="1" applyFill="1"/>
    <xf numFmtId="166" fontId="14" fillId="0" borderId="0" xfId="0" applyNumberFormat="1" applyFont="1" applyAlignment="1">
      <alignment horizontal="right"/>
    </xf>
    <xf numFmtId="0" fontId="14" fillId="0" borderId="9" xfId="0" quotePrefix="1" applyFont="1" applyFill="1" applyBorder="1" applyAlignment="1">
      <alignment horizontal="left" wrapText="1"/>
    </xf>
    <xf numFmtId="166" fontId="14" fillId="0" borderId="0" xfId="0" applyNumberFormat="1" applyFont="1" applyFill="1" applyAlignment="1">
      <alignment horizontal="right"/>
    </xf>
    <xf numFmtId="169" fontId="14" fillId="0" borderId="0" xfId="0" applyNumberFormat="1" applyFont="1" applyFill="1" applyAlignment="1">
      <alignment horizontal="right"/>
    </xf>
    <xf numFmtId="166" fontId="14" fillId="0" borderId="0" xfId="0" applyNumberFormat="1" applyFont="1" applyFill="1" applyBorder="1"/>
    <xf numFmtId="0" fontId="42" fillId="0" borderId="0" xfId="0" applyFont="1" applyAlignment="1">
      <alignment vertical="center"/>
    </xf>
    <xf numFmtId="0" fontId="12" fillId="0" borderId="0" xfId="0" applyFont="1" applyBorder="1" applyAlignment="1">
      <alignment vertical="top" wrapText="1"/>
    </xf>
    <xf numFmtId="0" fontId="10" fillId="0" borderId="0" xfId="0" applyFont="1" applyBorder="1" applyAlignment="1">
      <alignment vertical="top" wrapText="1"/>
    </xf>
    <xf numFmtId="0" fontId="12" fillId="0" borderId="0" xfId="0" applyFont="1"/>
    <xf numFmtId="0" fontId="12" fillId="0" borderId="0" xfId="0" applyFont="1" applyAlignment="1">
      <alignment vertical="top" wrapText="1"/>
    </xf>
    <xf numFmtId="0" fontId="12" fillId="0" borderId="0" xfId="0" applyFont="1" applyAlignment="1">
      <alignment wrapText="1"/>
    </xf>
    <xf numFmtId="0" fontId="12" fillId="0" borderId="0" xfId="0" applyFont="1" applyAlignment="1">
      <alignment horizontal="right"/>
    </xf>
    <xf numFmtId="0" fontId="43" fillId="0" borderId="0" xfId="0" applyFont="1"/>
    <xf numFmtId="0" fontId="31" fillId="0" borderId="0" xfId="54" applyFont="1" applyAlignment="1"/>
    <xf numFmtId="0" fontId="12" fillId="0" borderId="0" xfId="54" applyFont="1"/>
    <xf numFmtId="0" fontId="11" fillId="0" borderId="0" xfId="39">
      <alignment horizontal="left" vertical="center"/>
    </xf>
    <xf numFmtId="1" fontId="14" fillId="0" borderId="0" xfId="41" applyFont="1">
      <alignment horizontal="left"/>
    </xf>
    <xf numFmtId="0" fontId="10" fillId="0" borderId="0" xfId="38"/>
    <xf numFmtId="0" fontId="12" fillId="0" borderId="0" xfId="54" applyFont="1" applyAlignment="1">
      <alignment horizontal="left"/>
    </xf>
    <xf numFmtId="0" fontId="10" fillId="0" borderId="0" xfId="0" applyFont="1" applyFill="1" applyBorder="1" applyAlignment="1"/>
    <xf numFmtId="0" fontId="16" fillId="0" borderId="7" xfId="44">
      <alignment horizontal="left" vertical="center"/>
    </xf>
    <xf numFmtId="0" fontId="28" fillId="0" borderId="11" xfId="0" applyFont="1" applyBorder="1" applyAlignment="1">
      <alignment vertical="center"/>
    </xf>
    <xf numFmtId="0" fontId="10" fillId="0" borderId="11" xfId="0" applyFont="1" applyFill="1" applyBorder="1" applyAlignment="1">
      <alignment horizontal="right"/>
    </xf>
    <xf numFmtId="0" fontId="12" fillId="0" borderId="0" xfId="42" applyFont="1"/>
    <xf numFmtId="0" fontId="16" fillId="0" borderId="7" xfId="44" applyFont="1">
      <alignment horizontal="left" vertical="center"/>
    </xf>
    <xf numFmtId="0" fontId="10" fillId="0" borderId="0" xfId="0" applyFont="1"/>
    <xf numFmtId="0" fontId="15" fillId="0" borderId="0" xfId="43">
      <alignment horizontal="left"/>
    </xf>
    <xf numFmtId="0" fontId="15" fillId="0" borderId="0" xfId="43" applyFont="1">
      <alignment horizontal="left"/>
    </xf>
    <xf numFmtId="164" fontId="10" fillId="0" borderId="0" xfId="0" applyNumberFormat="1" applyFont="1" applyBorder="1" applyAlignment="1">
      <alignment horizontal="right"/>
    </xf>
    <xf numFmtId="0" fontId="10" fillId="0" borderId="0" xfId="0" applyFont="1" applyAlignment="1">
      <alignment wrapText="1"/>
    </xf>
    <xf numFmtId="0" fontId="10" fillId="0" borderId="0" xfId="0" applyFont="1" applyBorder="1" applyAlignment="1">
      <alignment horizontal="left" wrapText="1" indent="1"/>
    </xf>
    <xf numFmtId="0" fontId="16" fillId="0" borderId="7" xfId="44" applyAlignment="1">
      <alignment vertical="center"/>
    </xf>
    <xf numFmtId="0" fontId="34" fillId="0" borderId="0" xfId="0" applyFont="1" applyBorder="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10" fillId="0" borderId="0" xfId="0" applyFont="1" applyAlignment="1"/>
    <xf numFmtId="0" fontId="12" fillId="0" borderId="0" xfId="54" applyFont="1" applyAlignment="1"/>
    <xf numFmtId="0" fontId="44" fillId="0" borderId="0" xfId="0" applyFont="1" applyAlignment="1"/>
    <xf numFmtId="0" fontId="30" fillId="0" borderId="0" xfId="0" applyFont="1" applyAlignment="1"/>
    <xf numFmtId="0" fontId="44" fillId="0" borderId="0" xfId="0" applyFont="1" applyAlignment="1">
      <alignment vertical="top" wrapText="1"/>
    </xf>
    <xf numFmtId="0" fontId="30" fillId="0" borderId="0" xfId="0" applyFont="1" applyBorder="1" applyAlignment="1"/>
    <xf numFmtId="0" fontId="16" fillId="0" borderId="11" xfId="44" applyBorder="1" applyAlignment="1">
      <alignment vertical="center"/>
    </xf>
    <xf numFmtId="0" fontId="18" fillId="0" borderId="0" xfId="46" applyAlignment="1">
      <alignment vertical="top"/>
    </xf>
    <xf numFmtId="0" fontId="19" fillId="0" borderId="0" xfId="47" applyAlignment="1">
      <alignment vertical="top"/>
    </xf>
    <xf numFmtId="0" fontId="31" fillId="0" borderId="0" xfId="0" applyFont="1" applyBorder="1" applyAlignment="1"/>
    <xf numFmtId="0" fontId="12" fillId="0" borderId="0" xfId="54" applyNumberFormat="1" applyFont="1" applyBorder="1" applyAlignment="1">
      <alignment wrapText="1"/>
    </xf>
    <xf numFmtId="0" fontId="12" fillId="0" borderId="0" xfId="54" applyNumberFormat="1" applyFont="1" applyBorder="1" applyAlignment="1"/>
    <xf numFmtId="0" fontId="14" fillId="0" borderId="9" xfId="0" applyNumberFormat="1" applyFont="1" applyBorder="1" applyAlignment="1">
      <alignment horizontal="left" wrapText="1"/>
    </xf>
    <xf numFmtId="0" fontId="19" fillId="0" borderId="9" xfId="0" applyNumberFormat="1" applyFont="1" applyBorder="1" applyAlignment="1">
      <alignment horizontal="left" wrapText="1"/>
    </xf>
    <xf numFmtId="0" fontId="14" fillId="0" borderId="9" xfId="0" applyNumberFormat="1" applyFont="1" applyFill="1" applyBorder="1" applyAlignment="1">
      <alignment horizontal="left" wrapText="1"/>
    </xf>
    <xf numFmtId="0" fontId="19" fillId="0" borderId="9" xfId="0" applyNumberFormat="1" applyFont="1" applyFill="1" applyBorder="1" applyAlignment="1">
      <alignment horizontal="left" wrapText="1"/>
    </xf>
    <xf numFmtId="0" fontId="47" fillId="0" borderId="0" xfId="0" applyFont="1" applyAlignment="1">
      <alignment horizontal="left" vertical="center"/>
    </xf>
    <xf numFmtId="0" fontId="19" fillId="0" borderId="0" xfId="47" applyAlignment="1">
      <alignment horizontal="left" vertical="top"/>
    </xf>
    <xf numFmtId="0" fontId="14" fillId="0" borderId="9" xfId="0" applyNumberFormat="1" applyFont="1" applyBorder="1" applyAlignment="1">
      <alignment wrapText="1"/>
    </xf>
    <xf numFmtId="0" fontId="19" fillId="0" borderId="9" xfId="0" applyNumberFormat="1" applyFont="1" applyBorder="1" applyAlignment="1">
      <alignment wrapText="1"/>
    </xf>
    <xf numFmtId="0" fontId="14" fillId="0" borderId="9" xfId="0" quotePrefix="1" applyNumberFormat="1" applyFont="1" applyBorder="1" applyAlignment="1">
      <alignment horizontal="left" wrapText="1"/>
    </xf>
    <xf numFmtId="0" fontId="14" fillId="0" borderId="0" xfId="0" applyFont="1" applyBorder="1" applyAlignment="1">
      <alignment horizontal="left" wrapText="1"/>
    </xf>
    <xf numFmtId="0" fontId="14" fillId="0" borderId="0" xfId="41" applyNumberFormat="1">
      <alignment horizontal="left"/>
    </xf>
    <xf numFmtId="0" fontId="14" fillId="0" borderId="9" xfId="0" applyNumberFormat="1" applyFont="1" applyFill="1" applyBorder="1" applyAlignment="1">
      <alignment wrapText="1"/>
    </xf>
    <xf numFmtId="0" fontId="14" fillId="0" borderId="9" xfId="0" quotePrefix="1" applyNumberFormat="1" applyFont="1" applyFill="1" applyBorder="1" applyAlignment="1">
      <alignment horizontal="left" wrapText="1"/>
    </xf>
    <xf numFmtId="0" fontId="14" fillId="0" borderId="0" xfId="0" applyNumberFormat="1" applyFont="1" applyBorder="1" applyAlignment="1">
      <alignment vertical="center" wrapText="1"/>
    </xf>
    <xf numFmtId="0" fontId="19" fillId="0" borderId="0" xfId="0" applyFont="1" applyFill="1" applyBorder="1" applyAlignment="1">
      <alignment horizontal="center" vertical="center"/>
    </xf>
    <xf numFmtId="0" fontId="12" fillId="0" borderId="0" xfId="54"/>
    <xf numFmtId="0" fontId="14" fillId="0" borderId="0" xfId="0" applyFont="1" applyAlignment="1">
      <alignment horizontal="left" vertical="center"/>
    </xf>
    <xf numFmtId="0" fontId="49" fillId="0" borderId="0" xfId="0" applyFont="1"/>
    <xf numFmtId="0" fontId="49" fillId="0" borderId="0" xfId="0" applyFont="1" applyAlignment="1">
      <alignment horizontal="left" vertical="center"/>
    </xf>
    <xf numFmtId="14" fontId="49" fillId="0" borderId="0" xfId="0" applyNumberFormat="1" applyFont="1" applyAlignment="1">
      <alignment horizontal="left" vertical="center"/>
    </xf>
    <xf numFmtId="0" fontId="13" fillId="0" borderId="0" xfId="40"/>
    <xf numFmtId="0" fontId="49" fillId="0" borderId="0" xfId="0" applyFont="1" applyBorder="1"/>
    <xf numFmtId="0" fontId="14" fillId="0" borderId="0" xfId="41" applyNumberFormat="1" applyFont="1">
      <alignment horizontal="left"/>
    </xf>
    <xf numFmtId="0" fontId="49" fillId="0" borderId="0" xfId="0" applyFont="1" applyAlignment="1"/>
    <xf numFmtId="0" fontId="49" fillId="0" borderId="0" xfId="0" applyFont="1" applyAlignment="1">
      <alignment horizontal="left"/>
    </xf>
    <xf numFmtId="0" fontId="49" fillId="0" borderId="0" xfId="0" applyFont="1" applyAlignment="1">
      <alignment vertical="top" wrapText="1"/>
    </xf>
    <xf numFmtId="0" fontId="14" fillId="0" borderId="0" xfId="0" applyFont="1" applyAlignment="1">
      <alignment horizontal="left" vertical="top"/>
    </xf>
    <xf numFmtId="0" fontId="14" fillId="0" borderId="0" xfId="0" applyFont="1" applyAlignment="1">
      <alignment vertical="top"/>
    </xf>
    <xf numFmtId="181" fontId="14" fillId="0" borderId="0" xfId="0" applyNumberFormat="1" applyFont="1"/>
    <xf numFmtId="0" fontId="14" fillId="0" borderId="0" xfId="0" applyFont="1" applyAlignment="1">
      <alignment wrapText="1"/>
    </xf>
    <xf numFmtId="170" fontId="14" fillId="0" borderId="0" xfId="0" applyNumberFormat="1" applyFont="1" applyAlignment="1">
      <alignment horizontal="left"/>
    </xf>
    <xf numFmtId="0" fontId="14" fillId="0" borderId="0" xfId="0" applyFont="1" applyAlignment="1">
      <alignment vertical="top" wrapText="1"/>
    </xf>
    <xf numFmtId="0" fontId="14" fillId="0" borderId="12"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NumberFormat="1" applyFont="1" applyBorder="1" applyAlignment="1">
      <alignment horizontal="center" vertical="center"/>
    </xf>
    <xf numFmtId="0" fontId="14" fillId="0" borderId="12" xfId="0" applyFont="1" applyBorder="1" applyAlignment="1">
      <alignment horizontal="center" vertical="center" wrapText="1"/>
    </xf>
    <xf numFmtId="17" fontId="14" fillId="0" borderId="13" xfId="0" quotePrefix="1" applyNumberFormat="1" applyFont="1" applyBorder="1" applyAlignment="1">
      <alignment horizontal="center" vertical="center" wrapText="1"/>
    </xf>
    <xf numFmtId="0" fontId="14" fillId="0" borderId="12" xfId="0" applyNumberFormat="1" applyFont="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xf>
    <xf numFmtId="176" fontId="19" fillId="0" borderId="0" xfId="0" applyNumberFormat="1" applyFont="1" applyFill="1" applyBorder="1" applyAlignment="1">
      <alignment horizontal="right"/>
    </xf>
    <xf numFmtId="177" fontId="19" fillId="0" borderId="0" xfId="0" applyNumberFormat="1" applyFont="1" applyFill="1" applyBorder="1" applyAlignment="1">
      <alignment horizontal="right"/>
    </xf>
    <xf numFmtId="0" fontId="19" fillId="0" borderId="10" xfId="0" applyNumberFormat="1" applyFont="1" applyFill="1" applyBorder="1" applyAlignment="1">
      <alignment horizontal="left" wrapText="1"/>
    </xf>
    <xf numFmtId="0" fontId="50" fillId="0" borderId="0" xfId="0" applyFont="1" applyFill="1" applyBorder="1" applyAlignment="1">
      <alignment vertical="top"/>
    </xf>
    <xf numFmtId="0" fontId="19" fillId="0" borderId="0" xfId="0" applyFont="1" applyFill="1" applyBorder="1" applyAlignment="1">
      <alignment horizontal="left" vertical="center"/>
    </xf>
    <xf numFmtId="0" fontId="19" fillId="0" borderId="9" xfId="0" applyFont="1" applyFill="1" applyBorder="1" applyAlignment="1">
      <alignment horizontal="left"/>
    </xf>
    <xf numFmtId="0" fontId="19" fillId="0" borderId="10" xfId="0" applyFont="1" applyFill="1" applyBorder="1" applyAlignment="1">
      <alignment horizontal="left" wrapText="1"/>
    </xf>
    <xf numFmtId="0" fontId="14" fillId="0" borderId="9" xfId="0" quotePrefix="1" applyFont="1" applyFill="1" applyBorder="1" applyAlignment="1">
      <alignment horizontal="left"/>
    </xf>
    <xf numFmtId="183" fontId="14" fillId="0" borderId="0" xfId="0" applyNumberFormat="1" applyFont="1" applyAlignment="1">
      <alignment horizontal="right"/>
    </xf>
    <xf numFmtId="184" fontId="14" fillId="0" borderId="0" xfId="0" applyNumberFormat="1" applyFont="1" applyAlignment="1">
      <alignment horizontal="right"/>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19" fillId="0" borderId="10" xfId="0" applyFont="1" applyFill="1" applyBorder="1" applyAlignment="1"/>
    <xf numFmtId="0" fontId="19" fillId="0" borderId="9" xfId="0" applyFont="1" applyFill="1" applyBorder="1" applyAlignment="1">
      <alignment wrapText="1"/>
    </xf>
    <xf numFmtId="185" fontId="14" fillId="0" borderId="0" xfId="0" applyNumberFormat="1" applyFont="1" applyAlignment="1">
      <alignment horizontal="right"/>
    </xf>
    <xf numFmtId="0" fontId="51" fillId="0" borderId="0" xfId="0" applyFont="1"/>
    <xf numFmtId="3" fontId="14" fillId="0" borderId="0" xfId="0" applyNumberFormat="1" applyFont="1"/>
    <xf numFmtId="187" fontId="19" fillId="0" borderId="0" xfId="0" applyNumberFormat="1" applyFont="1" applyAlignment="1">
      <alignment horizontal="right"/>
    </xf>
    <xf numFmtId="187" fontId="14" fillId="0" borderId="0" xfId="0" applyNumberFormat="1" applyFont="1" applyAlignment="1">
      <alignment horizontal="right"/>
    </xf>
    <xf numFmtId="0" fontId="14" fillId="0" borderId="0" xfId="0" applyNumberFormat="1" applyFont="1" applyBorder="1" applyAlignment="1">
      <alignment horizontal="left" wrapText="1"/>
    </xf>
    <xf numFmtId="190" fontId="14" fillId="0" borderId="0" xfId="0" applyNumberFormat="1" applyFont="1" applyAlignment="1">
      <alignment horizontal="right"/>
    </xf>
    <xf numFmtId="0" fontId="19" fillId="0" borderId="16" xfId="0" applyNumberFormat="1" applyFont="1" applyFill="1" applyBorder="1" applyAlignment="1">
      <alignment horizontal="left" wrapText="1"/>
    </xf>
    <xf numFmtId="0" fontId="14" fillId="0" borderId="16" xfId="0" applyFont="1" applyFill="1" applyBorder="1" applyAlignment="1">
      <alignment horizontal="left" wrapText="1"/>
    </xf>
    <xf numFmtId="0" fontId="14" fillId="0" borderId="0" xfId="0" applyFont="1" applyFill="1" applyBorder="1" applyAlignment="1">
      <alignment horizontal="left" wrapText="1"/>
    </xf>
    <xf numFmtId="0" fontId="19" fillId="0" borderId="0" xfId="0" applyFont="1" applyFill="1" applyBorder="1" applyAlignment="1">
      <alignment horizontal="left"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left"/>
    </xf>
    <xf numFmtId="0" fontId="14" fillId="0" borderId="0" xfId="0" applyFont="1" applyFill="1" applyBorder="1" applyAlignment="1">
      <alignment horizontal="left" wrapText="1" indent="1"/>
    </xf>
    <xf numFmtId="0" fontId="19" fillId="0" borderId="0" xfId="0" applyFont="1" applyFill="1" applyBorder="1" applyAlignment="1">
      <alignment horizontal="left" wrapText="1" indent="1"/>
    </xf>
    <xf numFmtId="177" fontId="14" fillId="0" borderId="0" xfId="0" applyNumberFormat="1" applyFont="1" applyFill="1" applyAlignment="1">
      <alignment horizontal="left" vertical="top"/>
    </xf>
    <xf numFmtId="180" fontId="40" fillId="0" borderId="0" xfId="0" applyNumberFormat="1" applyFont="1" applyAlignment="1">
      <alignment vertical="center"/>
    </xf>
    <xf numFmtId="0" fontId="19" fillId="0" borderId="0" xfId="47" applyFont="1" applyAlignment="1">
      <alignment horizontal="left" vertical="top"/>
    </xf>
    <xf numFmtId="0" fontId="19" fillId="0" borderId="0" xfId="47" applyFont="1" applyAlignment="1">
      <alignment vertical="top"/>
    </xf>
    <xf numFmtId="0" fontId="39" fillId="0" borderId="0" xfId="0" applyFont="1"/>
    <xf numFmtId="0" fontId="12" fillId="0" borderId="0" xfId="0" applyFont="1" applyAlignment="1">
      <alignment horizontal="left"/>
    </xf>
    <xf numFmtId="0" fontId="14" fillId="0" borderId="0" xfId="0" applyFont="1" applyAlignment="1">
      <alignment horizontal="left"/>
    </xf>
    <xf numFmtId="0" fontId="14" fillId="0" borderId="0" xfId="0" applyFont="1" applyAlignment="1">
      <alignment horizontal="center"/>
    </xf>
    <xf numFmtId="181" fontId="48" fillId="0" borderId="0" xfId="0" applyNumberFormat="1" applyFont="1"/>
    <xf numFmtId="0" fontId="48" fillId="0" borderId="0" xfId="0" applyFont="1"/>
    <xf numFmtId="0" fontId="52" fillId="0" borderId="0" xfId="0" applyFont="1"/>
    <xf numFmtId="0" fontId="9" fillId="0" borderId="0" xfId="0" applyFont="1"/>
    <xf numFmtId="0" fontId="48" fillId="0" borderId="0" xfId="0" applyFont="1" applyAlignment="1">
      <alignment horizontal="left" vertical="center"/>
    </xf>
    <xf numFmtId="181" fontId="48" fillId="0" borderId="0" xfId="0" applyNumberFormat="1" applyFont="1" applyAlignment="1">
      <alignment horizontal="right" vertical="center"/>
    </xf>
    <xf numFmtId="181" fontId="48" fillId="0" borderId="0" xfId="0" applyNumberFormat="1" applyFont="1" applyAlignment="1">
      <alignment horizontal="right"/>
    </xf>
    <xf numFmtId="3" fontId="49" fillId="0" borderId="0" xfId="0" applyNumberFormat="1" applyFont="1"/>
    <xf numFmtId="0" fontId="31" fillId="0" borderId="0" xfId="0" applyNumberFormat="1" applyFont="1" applyBorder="1" applyAlignment="1"/>
    <xf numFmtId="0" fontId="31" fillId="0" borderId="0" xfId="0" applyNumberFormat="1" applyFont="1" applyAlignment="1">
      <alignment vertical="top" wrapText="1"/>
    </xf>
    <xf numFmtId="0" fontId="31" fillId="0" borderId="0" xfId="0" quotePrefix="1" applyFont="1" applyAlignment="1">
      <alignment horizontal="left"/>
    </xf>
    <xf numFmtId="0" fontId="31" fillId="0" borderId="0" xfId="0" applyFont="1" applyAlignment="1">
      <alignment horizontal="left"/>
    </xf>
    <xf numFmtId="0" fontId="12" fillId="0" borderId="0" xfId="54" quotePrefix="1" applyFont="1" applyAlignment="1">
      <alignment horizontal="left"/>
    </xf>
    <xf numFmtId="0" fontId="12" fillId="0" borderId="0" xfId="54" quotePrefix="1" applyFont="1" applyAlignment="1">
      <alignment horizontal="left" wrapText="1"/>
    </xf>
    <xf numFmtId="0" fontId="31" fillId="0" borderId="0" xfId="0" quotePrefix="1" applyFont="1" applyBorder="1" applyAlignment="1">
      <alignment horizontal="left"/>
    </xf>
    <xf numFmtId="0" fontId="12" fillId="0" borderId="0" xfId="0" applyFont="1" applyBorder="1" applyAlignment="1">
      <alignment horizontal="left" wrapText="1"/>
    </xf>
    <xf numFmtId="0" fontId="13" fillId="0" borderId="0" xfId="0" applyFont="1" applyAlignment="1">
      <alignment vertical="center"/>
    </xf>
    <xf numFmtId="181" fontId="50" fillId="0" borderId="0" xfId="0" applyNumberFormat="1" applyFont="1"/>
    <xf numFmtId="191" fontId="50" fillId="0" borderId="0" xfId="0" applyNumberFormat="1" applyFont="1" applyFill="1"/>
    <xf numFmtId="191" fontId="53" fillId="0" borderId="0" xfId="0" applyNumberFormat="1" applyFont="1" applyFill="1"/>
    <xf numFmtId="0" fontId="14" fillId="0" borderId="9"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vertical="top" wrapText="1"/>
    </xf>
    <xf numFmtId="0" fontId="55" fillId="0" borderId="0" xfId="0" applyFont="1" applyAlignment="1">
      <alignment horizontal="left" vertical="top" wrapText="1"/>
    </xf>
    <xf numFmtId="0" fontId="12" fillId="0" borderId="0" xfId="0" applyFont="1" applyAlignment="1">
      <alignment horizontal="left" vertical="top" wrapText="1"/>
    </xf>
    <xf numFmtId="0" fontId="56" fillId="0" borderId="0" xfId="43" applyFont="1" applyAlignment="1">
      <alignment horizontal="left" vertical="top" wrapText="1"/>
    </xf>
    <xf numFmtId="0" fontId="58" fillId="0" borderId="0" xfId="0" applyFont="1" applyAlignment="1">
      <alignment wrapText="1"/>
    </xf>
    <xf numFmtId="0" fontId="58" fillId="0" borderId="0" xfId="0" applyFont="1" applyAlignment="1">
      <alignment horizontal="left" vertical="top" wrapText="1"/>
    </xf>
    <xf numFmtId="0" fontId="60" fillId="0" borderId="0" xfId="0" applyFont="1" applyAlignment="1">
      <alignment horizontal="left" vertical="top" wrapText="1"/>
    </xf>
    <xf numFmtId="0" fontId="54" fillId="0" borderId="0" xfId="0" applyFont="1" applyFill="1" applyBorder="1" applyAlignment="1">
      <alignment vertical="center"/>
    </xf>
    <xf numFmtId="0" fontId="14" fillId="0" borderId="0" xfId="0" applyNumberFormat="1" applyFont="1" applyFill="1" applyBorder="1" applyAlignment="1">
      <alignment horizontal="left" vertical="center" wrapText="1"/>
    </xf>
    <xf numFmtId="165" fontId="14" fillId="0" borderId="0" xfId="0" applyNumberFormat="1" applyFont="1" applyFill="1" applyAlignment="1">
      <alignment horizontal="right"/>
    </xf>
    <xf numFmtId="170" fontId="14" fillId="0" borderId="0" xfId="0" applyNumberFormat="1" applyFont="1" applyFill="1" applyAlignment="1">
      <alignment horizontal="right"/>
    </xf>
    <xf numFmtId="186" fontId="19" fillId="0" borderId="0" xfId="0" applyNumberFormat="1" applyFont="1" applyAlignment="1">
      <alignment horizontal="right"/>
    </xf>
    <xf numFmtId="186" fontId="14" fillId="0" borderId="0" xfId="0" applyNumberFormat="1" applyFont="1" applyAlignment="1">
      <alignment horizontal="right"/>
    </xf>
    <xf numFmtId="167" fontId="14" fillId="0" borderId="0" xfId="0" applyNumberFormat="1" applyFont="1" applyAlignment="1">
      <alignment horizontal="right"/>
    </xf>
    <xf numFmtId="196" fontId="14" fillId="0" borderId="0" xfId="0" applyNumberFormat="1" applyFont="1" applyFill="1" applyAlignment="1">
      <alignment horizontal="right"/>
    </xf>
    <xf numFmtId="0" fontId="14" fillId="0" borderId="8" xfId="0" applyFont="1" applyBorder="1" applyAlignment="1">
      <alignment horizontal="center" vertical="center" wrapText="1"/>
    </xf>
    <xf numFmtId="188" fontId="14" fillId="0" borderId="0" xfId="0" applyNumberFormat="1" applyFont="1" applyAlignment="1">
      <alignment horizontal="right"/>
    </xf>
    <xf numFmtId="192" fontId="14" fillId="0" borderId="0" xfId="0" applyNumberFormat="1" applyFont="1" applyAlignment="1">
      <alignment horizontal="right"/>
    </xf>
    <xf numFmtId="173" fontId="14" fillId="0" borderId="0" xfId="0" applyNumberFormat="1" applyFont="1" applyAlignment="1">
      <alignment horizontal="right"/>
    </xf>
    <xf numFmtId="188" fontId="19" fillId="0" borderId="0" xfId="0" applyNumberFormat="1" applyFont="1" applyAlignment="1">
      <alignment horizontal="right"/>
    </xf>
    <xf numFmtId="192" fontId="19" fillId="0" borderId="0" xfId="0" applyNumberFormat="1" applyFont="1" applyAlignment="1">
      <alignment horizontal="right"/>
    </xf>
    <xf numFmtId="173" fontId="19" fillId="0" borderId="0" xfId="0" applyNumberFormat="1" applyFont="1" applyAlignment="1">
      <alignment horizontal="right"/>
    </xf>
    <xf numFmtId="0" fontId="12" fillId="0" borderId="0" xfId="54" applyFont="1" applyAlignment="1">
      <alignment horizontal="left" wrapText="1"/>
    </xf>
    <xf numFmtId="0" fontId="19" fillId="0" borderId="0" xfId="0" applyFont="1" applyFill="1"/>
    <xf numFmtId="200" fontId="14" fillId="0" borderId="0" xfId="0" applyNumberFormat="1" applyFont="1" applyAlignment="1">
      <alignment horizontal="right"/>
    </xf>
    <xf numFmtId="189" fontId="19" fillId="0" borderId="0" xfId="0" applyNumberFormat="1" applyFont="1" applyBorder="1" applyAlignment="1">
      <alignment horizontal="right"/>
    </xf>
    <xf numFmtId="189" fontId="19" fillId="0" borderId="16" xfId="0" applyNumberFormat="1" applyFont="1" applyBorder="1" applyAlignment="1">
      <alignment horizontal="right"/>
    </xf>
    <xf numFmtId="189" fontId="19" fillId="0" borderId="17" xfId="0" applyNumberFormat="1" applyFont="1" applyBorder="1" applyAlignment="1">
      <alignment horizontal="right"/>
    </xf>
    <xf numFmtId="189" fontId="14" fillId="0" borderId="0" xfId="0" applyNumberFormat="1" applyFont="1" applyBorder="1" applyAlignment="1">
      <alignment horizontal="right"/>
    </xf>
    <xf numFmtId="193" fontId="14" fillId="0" borderId="0" xfId="0" applyNumberFormat="1" applyFont="1" applyBorder="1" applyAlignment="1">
      <alignment horizontal="right"/>
    </xf>
    <xf numFmtId="189" fontId="14" fillId="0" borderId="15" xfId="0" applyNumberFormat="1" applyFont="1" applyBorder="1" applyAlignment="1">
      <alignment horizontal="right"/>
    </xf>
    <xf numFmtId="0" fontId="14" fillId="0" borderId="9" xfId="0" applyNumberFormat="1" applyFont="1" applyBorder="1" applyAlignment="1">
      <alignment horizontal="center" vertical="center" wrapText="1"/>
    </xf>
    <xf numFmtId="0" fontId="47" fillId="0" borderId="0" xfId="0" applyFont="1" applyFill="1" applyAlignment="1">
      <alignment horizontal="left" vertical="center"/>
    </xf>
    <xf numFmtId="0" fontId="14" fillId="0" borderId="0" xfId="0" applyFont="1" applyFill="1" applyAlignment="1">
      <alignment vertical="top" wrapText="1"/>
    </xf>
    <xf numFmtId="175" fontId="19" fillId="0" borderId="0" xfId="0" applyNumberFormat="1" applyFont="1" applyAlignment="1">
      <alignment horizontal="right"/>
    </xf>
    <xf numFmtId="165" fontId="19" fillId="0" borderId="0" xfId="0" applyNumberFormat="1" applyFont="1" applyAlignment="1">
      <alignment horizontal="right"/>
    </xf>
    <xf numFmtId="169" fontId="19" fillId="0" borderId="0" xfId="0" applyNumberFormat="1" applyFont="1" applyAlignment="1">
      <alignment horizontal="right"/>
    </xf>
    <xf numFmtId="201" fontId="14" fillId="0" borderId="0" xfId="0" applyNumberFormat="1" applyFont="1" applyBorder="1" applyAlignment="1">
      <alignment horizontal="right"/>
    </xf>
    <xf numFmtId="185" fontId="19" fillId="0" borderId="0" xfId="0" applyNumberFormat="1" applyFont="1" applyAlignment="1">
      <alignment horizontal="right"/>
    </xf>
    <xf numFmtId="198" fontId="14" fillId="0" borderId="0" xfId="0" applyNumberFormat="1" applyFont="1" applyAlignment="1">
      <alignment horizontal="right"/>
    </xf>
    <xf numFmtId="202" fontId="14" fillId="0" borderId="0" xfId="0" applyNumberFormat="1" applyFont="1" applyAlignment="1">
      <alignment horizontal="right"/>
    </xf>
    <xf numFmtId="0" fontId="14" fillId="0" borderId="0" xfId="0" applyNumberFormat="1" applyFont="1" applyFill="1" applyBorder="1" applyAlignment="1">
      <alignment vertical="center" wrapText="1"/>
    </xf>
    <xf numFmtId="183" fontId="19" fillId="0" borderId="16" xfId="0" applyNumberFormat="1" applyFont="1" applyBorder="1" applyAlignment="1">
      <alignment horizontal="right"/>
    </xf>
    <xf numFmtId="183" fontId="19" fillId="0" borderId="0" xfId="0" applyNumberFormat="1" applyFont="1" applyAlignment="1">
      <alignment horizontal="right"/>
    </xf>
    <xf numFmtId="193" fontId="14" fillId="0" borderId="0" xfId="0" applyNumberFormat="1" applyFont="1" applyAlignment="1">
      <alignment horizontal="right"/>
    </xf>
    <xf numFmtId="193" fontId="19" fillId="0" borderId="0" xfId="0" applyNumberFormat="1" applyFont="1" applyAlignment="1">
      <alignment horizontal="right"/>
    </xf>
    <xf numFmtId="183" fontId="14" fillId="0" borderId="0" xfId="0" applyNumberFormat="1" applyFont="1"/>
    <xf numFmtId="183" fontId="14" fillId="0" borderId="0" xfId="0" applyNumberFormat="1" applyFont="1" applyBorder="1"/>
    <xf numFmtId="203" fontId="14" fillId="0" borderId="0" xfId="0" applyNumberFormat="1" applyFont="1" applyAlignment="1">
      <alignment horizontal="right"/>
    </xf>
    <xf numFmtId="203" fontId="19" fillId="0" borderId="0" xfId="0" applyNumberFormat="1" applyFont="1" applyAlignment="1">
      <alignment horizontal="right"/>
    </xf>
    <xf numFmtId="185" fontId="19" fillId="0" borderId="0" xfId="0" applyNumberFormat="1" applyFont="1" applyFill="1" applyAlignment="1">
      <alignment horizontal="right"/>
    </xf>
    <xf numFmtId="182" fontId="19" fillId="0" borderId="0" xfId="0" applyNumberFormat="1" applyFont="1" applyFill="1" applyAlignment="1">
      <alignment horizontal="right"/>
    </xf>
    <xf numFmtId="185" fontId="19" fillId="0" borderId="15" xfId="0" applyNumberFormat="1" applyFont="1" applyFill="1" applyBorder="1" applyAlignment="1">
      <alignment horizontal="right"/>
    </xf>
    <xf numFmtId="185" fontId="14" fillId="0" borderId="15" xfId="0" applyNumberFormat="1" applyFont="1" applyFill="1" applyBorder="1" applyAlignment="1">
      <alignment horizontal="right"/>
    </xf>
    <xf numFmtId="185" fontId="14" fillId="0" borderId="0" xfId="0" applyNumberFormat="1" applyFont="1" applyFill="1" applyAlignment="1">
      <alignment horizontal="right"/>
    </xf>
    <xf numFmtId="198" fontId="14" fillId="0" borderId="0" xfId="0" applyNumberFormat="1" applyFont="1" applyFill="1" applyAlignment="1">
      <alignment horizontal="right"/>
    </xf>
    <xf numFmtId="182" fontId="14" fillId="0" borderId="0" xfId="0" applyNumberFormat="1" applyFont="1" applyFill="1" applyAlignment="1">
      <alignment horizontal="right"/>
    </xf>
    <xf numFmtId="199" fontId="14" fillId="0" borderId="0" xfId="0" applyNumberFormat="1" applyFont="1" applyFill="1" applyAlignment="1">
      <alignment horizontal="right"/>
    </xf>
    <xf numFmtId="185" fontId="14" fillId="0" borderId="0" xfId="0" applyNumberFormat="1" applyFont="1" applyFill="1" applyBorder="1" applyAlignment="1">
      <alignment horizontal="right"/>
    </xf>
    <xf numFmtId="195" fontId="19" fillId="0" borderId="17" xfId="0" applyNumberFormat="1" applyFont="1" applyBorder="1" applyAlignment="1">
      <alignment horizontal="right"/>
    </xf>
    <xf numFmtId="195" fontId="19" fillId="0" borderId="16" xfId="0" applyNumberFormat="1" applyFont="1" applyBorder="1" applyAlignment="1">
      <alignment horizontal="right"/>
    </xf>
    <xf numFmtId="195" fontId="19" fillId="0" borderId="16" xfId="0" applyNumberFormat="1" applyFont="1" applyFill="1" applyBorder="1" applyAlignment="1">
      <alignment horizontal="right"/>
    </xf>
    <xf numFmtId="195" fontId="14" fillId="0" borderId="15" xfId="0" applyNumberFormat="1" applyFont="1" applyBorder="1" applyAlignment="1">
      <alignment horizontal="right"/>
    </xf>
    <xf numFmtId="195" fontId="14" fillId="0" borderId="0" xfId="0" applyNumberFormat="1" applyFont="1" applyAlignment="1">
      <alignment horizontal="right"/>
    </xf>
    <xf numFmtId="195" fontId="14" fillId="0" borderId="0" xfId="0" applyNumberFormat="1" applyFont="1" applyFill="1" applyAlignment="1">
      <alignment horizontal="right"/>
    </xf>
    <xf numFmtId="195" fontId="14" fillId="0" borderId="15" xfId="0" applyNumberFormat="1" applyFont="1" applyFill="1" applyBorder="1" applyAlignment="1">
      <alignment horizontal="right"/>
    </xf>
    <xf numFmtId="172" fontId="14" fillId="0" borderId="0" xfId="0" applyNumberFormat="1" applyFont="1" applyFill="1" applyAlignment="1">
      <alignment horizontal="right"/>
    </xf>
    <xf numFmtId="191" fontId="14" fillId="0" borderId="17" xfId="0" applyNumberFormat="1" applyFont="1" applyBorder="1" applyAlignment="1">
      <alignment horizontal="right"/>
    </xf>
    <xf numFmtId="191" fontId="14" fillId="0" borderId="16" xfId="0" applyNumberFormat="1" applyFont="1" applyBorder="1" applyAlignment="1">
      <alignment horizontal="right"/>
    </xf>
    <xf numFmtId="191" fontId="14" fillId="0" borderId="15" xfId="0" applyNumberFormat="1" applyFont="1" applyFill="1" applyBorder="1"/>
    <xf numFmtId="191" fontId="14" fillId="0" borderId="0" xfId="0" applyNumberFormat="1" applyFont="1" applyFill="1" applyBorder="1"/>
    <xf numFmtId="191" fontId="14" fillId="0" borderId="0" xfId="0" applyNumberFormat="1" applyFont="1" applyFill="1"/>
    <xf numFmtId="191" fontId="19" fillId="0" borderId="15" xfId="0" applyNumberFormat="1" applyFont="1" applyFill="1" applyBorder="1"/>
    <xf numFmtId="191" fontId="19" fillId="0" borderId="0" xfId="0" applyNumberFormat="1" applyFont="1" applyFill="1" applyBorder="1"/>
    <xf numFmtId="191" fontId="19" fillId="0" borderId="0" xfId="0" applyNumberFormat="1" applyFont="1" applyFill="1"/>
    <xf numFmtId="191" fontId="50" fillId="0" borderId="0" xfId="0" applyNumberFormat="1" applyFont="1" applyBorder="1" applyAlignment="1">
      <alignment horizontal="right"/>
    </xf>
    <xf numFmtId="0" fontId="37" fillId="0" borderId="0" xfId="0" applyNumberFormat="1" applyFont="1" applyFill="1" applyBorder="1" applyAlignment="1">
      <alignment horizontal="center" vertical="center" wrapText="1"/>
    </xf>
    <xf numFmtId="204" fontId="62" fillId="0" borderId="0" xfId="0" applyNumberFormat="1" applyFont="1" applyAlignment="1">
      <alignment horizontal="right" vertical="center"/>
    </xf>
    <xf numFmtId="0" fontId="62" fillId="0" borderId="0" xfId="0" applyFont="1" applyAlignment="1">
      <alignment horizontal="right" vertical="center"/>
    </xf>
    <xf numFmtId="205" fontId="62" fillId="0" borderId="0" xfId="0" applyNumberFormat="1" applyFont="1" applyAlignment="1">
      <alignment horizontal="right"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49" fillId="0" borderId="0" xfId="0" applyFont="1" applyFill="1"/>
    <xf numFmtId="181" fontId="14" fillId="0" borderId="0" xfId="0" applyNumberFormat="1" applyFont="1" applyAlignment="1">
      <alignment horizontal="right" vertical="center"/>
    </xf>
    <xf numFmtId="181" fontId="14" fillId="0" borderId="0" xfId="0" applyNumberFormat="1" applyFont="1" applyAlignment="1">
      <alignment horizontal="right"/>
    </xf>
    <xf numFmtId="197" fontId="14" fillId="0" borderId="0" xfId="0" applyNumberFormat="1" applyFont="1" applyAlignment="1">
      <alignment horizontal="right"/>
    </xf>
    <xf numFmtId="174" fontId="19" fillId="0" borderId="0" xfId="0" applyNumberFormat="1" applyFont="1"/>
    <xf numFmtId="181" fontId="40" fillId="0" borderId="0" xfId="0" applyNumberFormat="1" applyFont="1"/>
    <xf numFmtId="0" fontId="19" fillId="0" borderId="10" xfId="0" applyNumberFormat="1" applyFont="1" applyBorder="1" applyAlignment="1">
      <alignment horizontal="left" wrapText="1"/>
    </xf>
    <xf numFmtId="183" fontId="14" fillId="0" borderId="0" xfId="0" applyNumberFormat="1" applyFont="1" applyBorder="1" applyAlignment="1">
      <alignment horizontal="right"/>
    </xf>
    <xf numFmtId="183" fontId="19" fillId="0" borderId="0" xfId="0" applyNumberFormat="1" applyFont="1" applyBorder="1" applyAlignment="1">
      <alignment horizontal="right"/>
    </xf>
    <xf numFmtId="185" fontId="19" fillId="0" borderId="16" xfId="0" applyNumberFormat="1" applyFont="1" applyFill="1" applyBorder="1" applyAlignment="1">
      <alignment horizontal="right"/>
    </xf>
    <xf numFmtId="182" fontId="19" fillId="0" borderId="16" xfId="0" applyNumberFormat="1" applyFont="1" applyFill="1" applyBorder="1" applyAlignment="1">
      <alignment horizontal="right"/>
    </xf>
    <xf numFmtId="185" fontId="19" fillId="0" borderId="0" xfId="0" applyNumberFormat="1" applyFont="1" applyFill="1" applyBorder="1" applyAlignment="1">
      <alignment horizontal="right"/>
    </xf>
    <xf numFmtId="182" fontId="19" fillId="0" borderId="0" xfId="0" applyNumberFormat="1" applyFont="1" applyFill="1" applyBorder="1" applyAlignment="1">
      <alignment horizontal="right"/>
    </xf>
    <xf numFmtId="198" fontId="14" fillId="0" borderId="0" xfId="0" applyNumberFormat="1" applyFont="1" applyFill="1" applyBorder="1" applyAlignment="1">
      <alignment horizontal="right"/>
    </xf>
    <xf numFmtId="182" fontId="14" fillId="0" borderId="0" xfId="0" applyNumberFormat="1" applyFont="1" applyFill="1" applyBorder="1" applyAlignment="1">
      <alignment horizontal="right"/>
    </xf>
    <xf numFmtId="199" fontId="14" fillId="0" borderId="0" xfId="0" applyNumberFormat="1" applyFont="1" applyFill="1" applyBorder="1" applyAlignment="1">
      <alignment horizontal="right"/>
    </xf>
    <xf numFmtId="194" fontId="14" fillId="0" borderId="0" xfId="0" applyNumberFormat="1" applyFont="1" applyFill="1" applyBorder="1" applyAlignment="1">
      <alignment horizontal="right"/>
    </xf>
    <xf numFmtId="198" fontId="14" fillId="0" borderId="15" xfId="0" applyNumberFormat="1" applyFont="1" applyFill="1" applyBorder="1" applyAlignment="1">
      <alignment horizontal="right"/>
    </xf>
    <xf numFmtId="179" fontId="14" fillId="0" borderId="17" xfId="0" applyNumberFormat="1" applyFont="1" applyBorder="1" applyAlignment="1">
      <alignment horizontal="right"/>
    </xf>
    <xf numFmtId="179" fontId="14" fillId="0" borderId="16" xfId="0" applyNumberFormat="1" applyFont="1" applyBorder="1" applyAlignment="1">
      <alignment horizontal="right"/>
    </xf>
    <xf numFmtId="179" fontId="14" fillId="0" borderId="15" xfId="0" applyNumberFormat="1" applyFont="1" applyBorder="1" applyAlignment="1">
      <alignment horizontal="right"/>
    </xf>
    <xf numFmtId="179" fontId="14" fillId="0" borderId="0" xfId="0" applyNumberFormat="1" applyFont="1" applyAlignment="1">
      <alignment horizontal="right"/>
    </xf>
    <xf numFmtId="179" fontId="19" fillId="0" borderId="15" xfId="0" applyNumberFormat="1" applyFont="1" applyBorder="1" applyAlignment="1">
      <alignment horizontal="right"/>
    </xf>
    <xf numFmtId="179" fontId="19" fillId="0" borderId="0" xfId="0" applyNumberFormat="1" applyFont="1" applyAlignment="1">
      <alignment horizontal="right"/>
    </xf>
    <xf numFmtId="206" fontId="14" fillId="0" borderId="16" xfId="0" applyNumberFormat="1" applyFont="1" applyBorder="1" applyAlignment="1">
      <alignment horizontal="right"/>
    </xf>
    <xf numFmtId="206" fontId="14" fillId="0" borderId="0" xfId="0" applyNumberFormat="1" applyFont="1" applyAlignment="1">
      <alignment horizontal="right"/>
    </xf>
    <xf numFmtId="206" fontId="19" fillId="0" borderId="0" xfId="0" applyNumberFormat="1" applyFont="1" applyAlignment="1">
      <alignment horizontal="right"/>
    </xf>
    <xf numFmtId="206" fontId="19" fillId="0" borderId="0" xfId="0" applyNumberFormat="1" applyFont="1" applyBorder="1" applyAlignment="1">
      <alignment horizontal="right"/>
    </xf>
    <xf numFmtId="0" fontId="12" fillId="0" borderId="0" xfId="54" applyFont="1" applyFill="1" applyAlignment="1"/>
    <xf numFmtId="0" fontId="32" fillId="0" borderId="0" xfId="0" applyFont="1" applyFill="1" applyAlignment="1">
      <alignment wrapText="1"/>
    </xf>
    <xf numFmtId="0" fontId="61" fillId="0" borderId="0" xfId="0" applyFont="1" applyFill="1" applyAlignment="1">
      <alignment wrapText="1"/>
    </xf>
    <xf numFmtId="49" fontId="39" fillId="0" borderId="0" xfId="0" applyNumberFormat="1" applyFont="1" applyFill="1" applyAlignment="1">
      <alignment horizontal="left" vertical="center"/>
    </xf>
    <xf numFmtId="0" fontId="12" fillId="0" borderId="0" xfId="0" applyFont="1" applyFill="1"/>
    <xf numFmtId="0" fontId="12" fillId="0" borderId="0" xfId="54" applyAlignment="1"/>
    <xf numFmtId="193" fontId="14" fillId="0" borderId="15" xfId="0" applyNumberFormat="1" applyFont="1" applyBorder="1" applyAlignment="1">
      <alignment horizontal="right"/>
    </xf>
    <xf numFmtId="189" fontId="19" fillId="0" borderId="15" xfId="0" applyNumberFormat="1" applyFont="1" applyBorder="1" applyAlignment="1">
      <alignment horizontal="right"/>
    </xf>
    <xf numFmtId="0" fontId="18" fillId="0" borderId="0" xfId="46" applyFont="1" applyAlignment="1">
      <alignment vertical="top"/>
    </xf>
    <xf numFmtId="0" fontId="12" fillId="0" borderId="0" xfId="54" quotePrefix="1" applyAlignment="1">
      <alignment horizontal="left"/>
    </xf>
    <xf numFmtId="0" fontId="12" fillId="0" borderId="0" xfId="54" applyAlignment="1">
      <alignment horizontal="left"/>
    </xf>
    <xf numFmtId="0" fontId="40" fillId="0" borderId="0" xfId="0" applyFont="1" applyFill="1" applyAlignment="1">
      <alignment vertical="top" wrapText="1"/>
    </xf>
    <xf numFmtId="0" fontId="40" fillId="0" borderId="0" xfId="0" applyFont="1" applyFill="1" applyAlignment="1">
      <alignment vertical="top"/>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95">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207"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91" formatCode="#,##0&quot;    &quot;;\-\ #,##0&quot;    &quot;;0&quot;    &quot;;@&quot;    &quot;"/>
      <fill>
        <patternFill patternType="none">
          <fgColor indexed="64"/>
          <bgColor indexed="65"/>
        </patternFill>
      </fill>
    </dxf>
    <dxf>
      <font>
        <b val="0"/>
        <i val="0"/>
        <strike val="0"/>
        <condense val="0"/>
        <extend val="0"/>
        <outline val="0"/>
        <shadow val="0"/>
        <u val="none"/>
        <vertAlign val="baseline"/>
        <sz val="8.5"/>
        <color auto="1"/>
        <name val="Calibri"/>
        <scheme val="minor"/>
      </font>
      <numFmt numFmtId="191" formatCode="#,##0&quot;    &quot;;\-\ #,##0&quot;    &quot;;0&quot;    &quot;;@&quot;    &quot;"/>
      <fill>
        <patternFill patternType="none">
          <fgColor indexed="64"/>
          <bgColor indexed="65"/>
        </patternFill>
      </fill>
    </dxf>
    <dxf>
      <font>
        <b val="0"/>
        <i val="0"/>
        <strike val="0"/>
        <condense val="0"/>
        <extend val="0"/>
        <outline val="0"/>
        <shadow val="0"/>
        <u val="none"/>
        <vertAlign val="baseline"/>
        <sz val="8.5"/>
        <color auto="1"/>
        <name val="Calibri"/>
        <scheme val="minor"/>
      </font>
      <numFmt numFmtId="191" formatCode="#,##0&quot;    &quot;;\-\ #,##0&quot;    &quot;;0&quot;    &quot;;@&quot;    &quot;"/>
      <fill>
        <patternFill patternType="none">
          <fgColor indexed="64"/>
          <bgColor indexed="65"/>
        </patternFill>
      </fill>
    </dxf>
    <dxf>
      <font>
        <b val="0"/>
        <i val="0"/>
        <strike val="0"/>
        <condense val="0"/>
        <extend val="0"/>
        <outline val="0"/>
        <shadow val="0"/>
        <u val="none"/>
        <vertAlign val="baseline"/>
        <sz val="8.5"/>
        <color auto="1"/>
        <name val="Calibri"/>
        <scheme val="minor"/>
      </font>
      <numFmt numFmtId="191" formatCode="#,##0&quot;    &quot;;\-\ #,##0&quot;    &quot;;0&quot;    &quot;;@&quot;    &quot;"/>
      <fill>
        <patternFill patternType="none">
          <fgColor indexed="64"/>
          <bgColor indexed="65"/>
        </patternFill>
      </fill>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1"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0070C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
        <color auto="1"/>
        <name val="Calibri"/>
        <scheme val="minor"/>
      </font>
      <numFmt numFmtId="181" formatCode="0.0"/>
    </dxf>
    <dxf>
      <font>
        <b val="0"/>
        <i val="0"/>
        <strike val="0"/>
        <condense val="0"/>
        <extend val="0"/>
        <outline val="0"/>
        <shadow val="0"/>
        <u val="none"/>
        <vertAlign val="baseline"/>
        <sz val="8"/>
        <color auto="1"/>
        <name val="Calibri"/>
        <scheme val="minor"/>
      </font>
      <numFmt numFmtId="181" formatCode="0.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5"/>
        <color auto="1"/>
        <name val="Calibri"/>
        <scheme val="minor"/>
      </font>
      <numFmt numFmtId="206"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alignment horizontal="right" vertical="bottom" textRotation="0" wrapText="0" indent="0" justifyLastLine="0" shrinkToFit="0" readingOrder="0"/>
      <border diagonalUp="0" diagonalDown="0">
        <left style="thin">
          <color rgb="FFF2B700"/>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2"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2"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0070C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rgb="FFFF0000"/>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rgb="FFFF0000"/>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indent="0" justifyLastLine="0" shrinkToFit="0" readingOrder="0"/>
    </dxf>
    <dxf>
      <font>
        <b val="0"/>
        <i val="0"/>
        <strike val="0"/>
        <condense val="0"/>
        <extend val="0"/>
        <outline val="0"/>
        <shadow val="0"/>
        <u val="none"/>
        <vertAlign val="baseline"/>
        <sz val="8.5"/>
        <color auto="1"/>
        <name val="Calibri"/>
        <scheme val="minor"/>
      </font>
      <numFmt numFmtId="173"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00_ ;\-#,##0.00\ "/>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FF0000"/>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97" formatCode="#,##0_ ;\-#,##0\ "/>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1" formatCode="0.0"/>
    </dxf>
    <dxf>
      <font>
        <b val="0"/>
        <i val="0"/>
        <strike val="0"/>
        <condense val="0"/>
        <extend val="0"/>
        <outline val="0"/>
        <shadow val="0"/>
        <u val="none"/>
        <vertAlign val="baseline"/>
        <sz val="8.5"/>
        <color auto="1"/>
        <name val="Calibri"/>
        <scheme val="minor"/>
      </font>
      <numFmt numFmtId="181" formatCode="0.0"/>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alignment horizontal="left" vertical="center" textRotation="0" wrapText="0" indent="0" justifyLastLine="0" shrinkToFit="0" readingOrder="0"/>
    </dxf>
    <dxf>
      <font>
        <color theme="7" tint="0.79998168889431442"/>
      </font>
    </dxf>
    <dxf>
      <fill>
        <patternFill>
          <bgColor rgb="FFEEF0BC"/>
        </patternFill>
      </fill>
    </dxf>
  </dxfs>
  <tableStyles count="2" defaultTableStyle="TableStyleMedium2" defaultPivotStyle="PivotStyleLight16">
    <tableStyle name="GrafikDaten" pivot="0" count="1">
      <tableStyleElement type="headerRow" dxfId="294"/>
    </tableStyle>
    <tableStyle name="StatA Jahrbuch" pivot="0" count="0"/>
  </tableStyles>
  <colors>
    <mruColors>
      <color rgb="FFF2B700"/>
      <color rgb="FF0CA0D9"/>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297656</xdr:colOff>
      <xdr:row>20</xdr:row>
      <xdr:rowOff>0</xdr:rowOff>
    </xdr:from>
    <xdr:to>
      <xdr:col>0</xdr:col>
      <xdr:colOff>5792391</xdr:colOff>
      <xdr:row>48</xdr:row>
      <xdr:rowOff>116142</xdr:rowOff>
    </xdr:to>
    <xdr:pic>
      <xdr:nvPicPr>
        <xdr:cNvPr id="4"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240" t="14031" r="7693"/>
        <a:stretch/>
      </xdr:blipFill>
      <xdr:spPr>
        <a:xfrm>
          <a:off x="297656" y="3571875"/>
          <a:ext cx="5494735" cy="4450017"/>
        </a:xfrm>
        <a:prstGeom prst="rect">
          <a:avLst/>
        </a:prstGeom>
        <a:solidFill>
          <a:schemeClr val="bg1"/>
        </a:solidFill>
      </xdr:spPr>
    </xdr:pic>
    <xdr:clientData/>
  </xdr:twoCellAnchor>
  <xdr:twoCellAnchor editAs="oneCell">
    <xdr:from>
      <xdr:col>0</xdr:col>
      <xdr:colOff>255984</xdr:colOff>
      <xdr:row>20</xdr:row>
      <xdr:rowOff>47625</xdr:rowOff>
    </xdr:from>
    <xdr:to>
      <xdr:col>0</xdr:col>
      <xdr:colOff>5898118</xdr:colOff>
      <xdr:row>47</xdr:row>
      <xdr:rowOff>1905</xdr:rowOff>
    </xdr:to>
    <xdr:pic>
      <xdr:nvPicPr>
        <xdr:cNvPr id="6" name="Zwei Kreisgrafiken" descr="_GrafikDaten_2.1"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84" y="3619500"/>
          <a:ext cx="5642134" cy="4133374"/>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5</xdr:col>
      <xdr:colOff>782240</xdr:colOff>
      <xdr:row>33</xdr:row>
      <xdr:rowOff>77153</xdr:rowOff>
    </xdr:to>
    <xdr:pic>
      <xdr:nvPicPr>
        <xdr:cNvPr id="4" name="Zwei Kreisgrafiken" descr="_GrafikDaten_2.11"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63578"/>
          <a:ext cx="6050756" cy="1791653"/>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535779</xdr:colOff>
      <xdr:row>7</xdr:row>
      <xdr:rowOff>17860</xdr:rowOff>
    </xdr:from>
    <xdr:to>
      <xdr:col>0</xdr:col>
      <xdr:colOff>6036467</xdr:colOff>
      <xdr:row>26</xdr:row>
      <xdr:rowOff>53579</xdr:rowOff>
    </xdr:to>
    <xdr:pic>
      <xdr:nvPicPr>
        <xdr:cNvPr id="7" name="Schema" title="Schaubil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779" y="4953001"/>
          <a:ext cx="5500688" cy="2750344"/>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4908946</xdr:colOff>
      <xdr:row>7</xdr:row>
      <xdr:rowOff>208358</xdr:rowOff>
    </xdr:from>
    <xdr:to>
      <xdr:col>1</xdr:col>
      <xdr:colOff>5520946</xdr:colOff>
      <xdr:row>9</xdr:row>
      <xdr:rowOff>215686</xdr:rowOff>
    </xdr:to>
    <xdr:pic>
      <xdr:nvPicPr>
        <xdr:cNvPr id="2" name="QR-Code 2" descr="https://www.destatis.de/DE/Methoden/Qualitaet/Qualitaetsberichte/Bevoelkerung/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616" t="12859" r="12445" b="13107"/>
        <a:stretch>
          <a:fillRect/>
        </a:stretch>
      </xdr:blipFill>
      <xdr:spPr bwMode="auto">
        <a:xfrm>
          <a:off x="5492352" y="1970483"/>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4914899</xdr:colOff>
      <xdr:row>3</xdr:row>
      <xdr:rowOff>23815</xdr:rowOff>
    </xdr:from>
    <xdr:to>
      <xdr:col>1</xdr:col>
      <xdr:colOff>5526899</xdr:colOff>
      <xdr:row>5</xdr:row>
      <xdr:rowOff>31143</xdr:rowOff>
    </xdr:to>
    <xdr:pic>
      <xdr:nvPicPr>
        <xdr:cNvPr id="3" name="QR-Code 1" descr="https://www.laiv-mv.de/Statistik/Zahlen-und-Fakten/Gesellschaft-&amp;-Staat/Privathaushalte-&amp;-Familien"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90" t="12834" r="12444" b="12654"/>
        <a:stretch>
          <a:fillRect/>
        </a:stretch>
      </xdr:blipFill>
      <xdr:spPr bwMode="auto">
        <a:xfrm>
          <a:off x="5498305" y="863206"/>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36</xdr:row>
      <xdr:rowOff>142874</xdr:rowOff>
    </xdr:from>
    <xdr:to>
      <xdr:col>0</xdr:col>
      <xdr:colOff>6050756</xdr:colOff>
      <xdr:row>55</xdr:row>
      <xdr:rowOff>17859</xdr:rowOff>
    </xdr:to>
    <xdr:pic>
      <xdr:nvPicPr>
        <xdr:cNvPr id="7" name="Zwei Kreisgrafiken" descr="_GrafikDaten_2.3"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04296"/>
          <a:ext cx="6050756" cy="2750344"/>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32</xdr:row>
      <xdr:rowOff>96441</xdr:rowOff>
    </xdr:to>
    <xdr:pic>
      <xdr:nvPicPr>
        <xdr:cNvPr id="4" name="Liniengrafik" descr="_GrafikDaten_2.2"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3"/>
          <a:ext cx="6050756" cy="44005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9</xdr:col>
      <xdr:colOff>544115</xdr:colOff>
      <xdr:row>60</xdr:row>
      <xdr:rowOff>14288</xdr:rowOff>
    </xdr:to>
    <xdr:pic>
      <xdr:nvPicPr>
        <xdr:cNvPr id="4" name="Säulengrafik" descr="_GrafikDaten_2.4" title="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88906"/>
          <a:ext cx="6050756" cy="3300413"/>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829865</xdr:colOff>
      <xdr:row>32</xdr:row>
      <xdr:rowOff>35719</xdr:rowOff>
    </xdr:to>
    <xdr:pic>
      <xdr:nvPicPr>
        <xdr:cNvPr id="4" name="Zwei Kreisgrafiken" descr="_GrafikDaten_2.5"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8203"/>
          <a:ext cx="6050756" cy="2750344"/>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7</xdr:col>
      <xdr:colOff>663178</xdr:colOff>
      <xdr:row>28</xdr:row>
      <xdr:rowOff>75724</xdr:rowOff>
    </xdr:to>
    <xdr:pic>
      <xdr:nvPicPr>
        <xdr:cNvPr id="5" name="Balkengrafik" descr="_GrafikDaten_2.6"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53953"/>
          <a:ext cx="6050756" cy="1933099"/>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422672</xdr:colOff>
      <xdr:row>23</xdr:row>
      <xdr:rowOff>0</xdr:rowOff>
    </xdr:from>
    <xdr:to>
      <xdr:col>5</xdr:col>
      <xdr:colOff>404811</xdr:colOff>
      <xdr:row>57</xdr:row>
      <xdr:rowOff>102870</xdr:rowOff>
    </xdr:to>
    <xdr:pic>
      <xdr:nvPicPr>
        <xdr:cNvPr id="2" name="Deutschlandkarte" descr="_GrafikDaten_2.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6593"/>
        <a:stretch/>
      </xdr:blipFill>
      <xdr:spPr>
        <a:xfrm>
          <a:off x="422672" y="4345781"/>
          <a:ext cx="5149452" cy="496062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6</xdr:col>
      <xdr:colOff>776287</xdr:colOff>
      <xdr:row>53</xdr:row>
      <xdr:rowOff>1667</xdr:rowOff>
    </xdr:to>
    <xdr:pic>
      <xdr:nvPicPr>
        <xdr:cNvPr id="3" name="Zwei Balkengrafiken" descr="_GrafikDaten2.8" title="Zwei Balk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43625"/>
          <a:ext cx="6050756" cy="3174683"/>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6</xdr:col>
      <xdr:colOff>776287</xdr:colOff>
      <xdr:row>59</xdr:row>
      <xdr:rowOff>32861</xdr:rowOff>
    </xdr:to>
    <xdr:pic>
      <xdr:nvPicPr>
        <xdr:cNvPr id="3" name="Liniengrafik" descr="_GrafikDaten_2.9"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40078"/>
          <a:ext cx="6050756" cy="3033236"/>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327423</xdr:colOff>
      <xdr:row>23</xdr:row>
      <xdr:rowOff>0</xdr:rowOff>
    </xdr:from>
    <xdr:to>
      <xdr:col>6</xdr:col>
      <xdr:colOff>297656</xdr:colOff>
      <xdr:row>57</xdr:row>
      <xdr:rowOff>102870</xdr:rowOff>
    </xdr:to>
    <xdr:pic>
      <xdr:nvPicPr>
        <xdr:cNvPr id="2" name="Deutschlandkarte" descr="_GrafikDaten_2.10"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5065"/>
        <a:stretch/>
      </xdr:blipFill>
      <xdr:spPr>
        <a:xfrm>
          <a:off x="327423" y="4196953"/>
          <a:ext cx="5256608" cy="4960620"/>
        </a:xfrm>
        <a:prstGeom prst="rect">
          <a:avLst/>
        </a:prstGeom>
        <a:solidFill>
          <a:schemeClr val="bg1"/>
        </a:solidFill>
      </xdr:spPr>
    </xdr:pic>
    <xdr:clientData/>
  </xdr:twoCellAnchor>
</xdr:wsDr>
</file>

<file path=xl/tables/table1.xml><?xml version="1.0" encoding="utf-8"?>
<table xmlns="http://schemas.openxmlformats.org/spreadsheetml/2006/main" id="1" name="GrafikDaten_2.1" displayName="GrafikDaten_2.1" ref="C22:E27" totalsRowShown="0" headerRowDxfId="292">
  <autoFilter ref="C22:E27">
    <filterColumn colId="0" hiddenButton="1"/>
    <filterColumn colId="1" hiddenButton="1"/>
    <filterColumn colId="2" hiddenButton="1"/>
  </autoFilter>
  <tableColumns count="3">
    <tableColumn id="1" name="Altersgruppen" dataDxfId="291"/>
    <tableColumn id="2" name="Männlich (Insgesamt = 100 %)" dataDxfId="290"/>
    <tableColumn id="3" name="Weiblich (Insgesamt = 100 %)" dataDxfId="289"/>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5" name="Tabelle_2.1.5" displayName="Tabelle_2.1.5" ref="A31:H55" totalsRowShown="0" headerRowDxfId="222" dataDxfId="220" headerRowBorderDxfId="221" tableBorderDxfId="219">
  <autoFilter ref="A31:H5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lter von ... bis_x000a_unter ... Jahren" dataDxfId="218"/>
    <tableColumn id="2" name="2016" dataDxfId="217"/>
    <tableColumn id="3" name="2017" dataDxfId="216"/>
    <tableColumn id="4" name="2018" dataDxfId="215"/>
    <tableColumn id="5" name="2019" dataDxfId="214"/>
    <tableColumn id="6" name="2020" dataDxfId="213"/>
    <tableColumn id="7" name="2021" dataDxfId="212"/>
    <tableColumn id="8" name="2022" dataDxfId="21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1.xml><?xml version="1.0" encoding="utf-8"?>
<table xmlns="http://schemas.openxmlformats.org/spreadsheetml/2006/main" id="16" name="Tabelle_2.1.4" displayName="Tabelle_2.1.4" ref="A4:G13" totalsRowShown="0" headerRowDxfId="210" dataDxfId="208" headerRowBorderDxfId="209" tableBorderDxfId="207">
  <autoFilter ref="A4:G1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lter von ... bis_x000a_unter … Jahren" dataDxfId="206"/>
    <tableColumn id="2" name="Hauptwohnsitz-_x000a_haushalte_x000a_insgesamt" dataDxfId="205"/>
    <tableColumn id="3" name="Einpersonen-_x000a_haushalte" dataDxfId="204"/>
    <tableColumn id="4" name="Zweipersonen-_x000a_haushalte" dataDxfId="203"/>
    <tableColumn id="5" name="Dreipersonen-_x000a_haushalte" dataDxfId="202"/>
    <tableColumn id="6" name="Haushalte mit_x000a_4 oder mehr_x000a_Personen" dataDxfId="201"/>
    <tableColumn id="7" name="Mehrpersonen-_x000a_haushalte" dataDxfId="200"/>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2.xml><?xml version="1.0" encoding="utf-8"?>
<table xmlns="http://schemas.openxmlformats.org/spreadsheetml/2006/main" id="7" name="GrafikDaten_2.7" displayName="GrafikDaten_2.7" ref="H24:I41" totalsRowShown="0" headerRowDxfId="199" dataDxfId="198">
  <autoFilter ref="H24:I41">
    <filterColumn colId="0" hiddenButton="1"/>
    <filterColumn colId="1" hiddenButton="1"/>
  </autoFilter>
  <tableColumns count="2">
    <tableColumn id="1" name="Bundesland" dataDxfId="197"/>
    <tableColumn id="2" name="Haushaltsmitglieder je Haushalt" dataDxfId="19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3.xml><?xml version="1.0" encoding="utf-8"?>
<table xmlns="http://schemas.openxmlformats.org/spreadsheetml/2006/main" id="17" name="Tabelle_2.1.6" displayName="Tabelle_2.1.6" ref="A4:F21" totalsRowShown="0" headerRowDxfId="195" dataDxfId="193" headerRowBorderDxfId="194" tableBorderDxfId="192">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191"/>
    <tableColumn id="2" name="Hauptwohnsitz-_x000a_haushalte" dataDxfId="190"/>
    <tableColumn id="3" name="Anteil der_x000a_Einpersonen-_x000a_haushalte _x000a_in %" dataDxfId="189"/>
    <tableColumn id="4" name="Anteil der_x000a_Mehrpersonen-_x000a_haushalte _x000a_in %" dataDxfId="188"/>
    <tableColumn id="5" name="Nachrichtlich:_x000a_Haushaltsmitglieder_x000a_" dataDxfId="187"/>
    <tableColumn id="6" name="Nachrichtlich:_x000a_Haushaltsmitglieder_x000a_je Haushalt" dataDxfId="186"/>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4.xml><?xml version="1.0" encoding="utf-8"?>
<table xmlns="http://schemas.openxmlformats.org/spreadsheetml/2006/main" id="8" name="GrafikDaten_2.8" displayName="GrafikDaten_2.8" ref="I34:M42" totalsRowShown="0" headerRowDxfId="185" dataDxfId="184">
  <autoFilter ref="I34:M42">
    <filterColumn colId="0" hiddenButton="1"/>
    <filterColumn colId="1" hiddenButton="1"/>
    <filterColumn colId="2" hiddenButton="1"/>
    <filterColumn colId="3" hiddenButton="1"/>
    <filterColumn colId="4" hiddenButton="1"/>
  </autoFilter>
  <tableColumns count="5">
    <tableColumn id="1" name="Altersgruppe" dataDxfId="183"/>
    <tableColumn id="2" name="Männliche Haushaltsmitglieder insgesamt" dataDxfId="182">
      <calculatedColumnFormula>B15</calculatedColumnFormula>
    </tableColumn>
    <tableColumn id="3" name="Weibliche Haushaltsmitglieder insgesamt" dataDxfId="181">
      <calculatedColumnFormula>B24</calculatedColumnFormula>
    </tableColumn>
    <tableColumn id="4" name="Männliche Haushaltsmitglieder in Mehrpersonenhaushalten" dataDxfId="180">
      <calculatedColumnFormula>G15</calculatedColumnFormula>
    </tableColumn>
    <tableColumn id="5" name="Weibliche Haushaltsmitglieder in Mehrpersonenhaushalten" dataDxfId="179">
      <calculatedColumnFormula>G24</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15.xml><?xml version="1.0" encoding="utf-8"?>
<table xmlns="http://schemas.openxmlformats.org/spreadsheetml/2006/main" id="18" name="Tabelle_2.2.1" displayName="Tabelle_2.2.1" ref="A4:G31" totalsRowShown="0" headerRowDxfId="178" dataDxfId="176" headerRowBorderDxfId="177" tableBorderDxfId="175">
  <autoFilter ref="A4:G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lter von ... bis_x000a_unter ... Jahren" dataDxfId="174"/>
    <tableColumn id="2" name="Haushalts-_x000a_mitglieder_x000a_insgesamt" dataDxfId="173"/>
    <tableColumn id="3" name="Haushalts-_x000a_mitglieder der_x000a_Einpersonen-_x000a_haushalte" dataDxfId="172"/>
    <tableColumn id="4" name="Haushalts-_x000a_mitglieder der_x000a_Zweipersonen-_x000a_haushalte" dataDxfId="171"/>
    <tableColumn id="5" name="Haushalts-_x000a_mitglieder der_x000a_Dreipersonen-_x000a_haushalte" dataDxfId="170"/>
    <tableColumn id="6" name="Haushalts-_x000a_mitglieder der_x000a_Haushalte mit 4_x000a_oder mehr_x000a_Personen" dataDxfId="169"/>
    <tableColumn id="7" name="Haushalts-_x000a_mitglieder der_x000a_Mehrpersonen-_x000a_haushalte" dataDxfId="168"/>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6.xml><?xml version="1.0" encoding="utf-8"?>
<table xmlns="http://schemas.openxmlformats.org/spreadsheetml/2006/main" id="25" name="Tabelle_2.2.2" displayName="Tabelle_2.2.2" ref="A5:I32" totalsRowShown="0" headerRowDxfId="167" dataDxfId="166" tableBorderDxfId="165">
  <autoFilter ref="A5:I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Überwiegender_x000a_Lebensunterhalt" dataDxfId="164"/>
    <tableColumn id="2" name="Bevölkerung_x000a_insgesamt" dataDxfId="163"/>
    <tableColumn id="3" name="Bevölkerung_x000a_mit Angabe _x000a_zum_x000a_monatlichen_x000a_Netto-_x000a_einkommen" dataDxfId="162"/>
    <tableColumn id="4" name="Einkommen _x000a__x000a_unter_x000a_1.000 EUR" dataDxfId="161"/>
    <tableColumn id="5" name="Einkommen_x000a_von 1.000_x000a_bis unter_x000a_1.500 EUR" dataDxfId="160"/>
    <tableColumn id="6" name="Einkommen_x000a_von 1.500_x000a_bis unter_x000a_2.000 EUR" dataDxfId="159"/>
    <tableColumn id="7" name="Einkommen_x000a_von 2.000_x000a_bis unter_x000a_2.500 EUR" dataDxfId="158"/>
    <tableColumn id="8" name="Einkommen_x000a_von 2.500_x000a_bis unter_x000a_3.000 EUR" dataDxfId="157"/>
    <tableColumn id="9" name="Einkommen_x000a_von 3.000_x000a_EUR_x000a_und mehr" dataDxfId="156"/>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7.xml><?xml version="1.0" encoding="utf-8"?>
<table xmlns="http://schemas.openxmlformats.org/spreadsheetml/2006/main" id="9" name="GrafikDaten_2.9" displayName="GrafikDaten_2.9" ref="I39:L71" totalsRowShown="0" headerRowDxfId="155" dataDxfId="154">
  <autoFilter ref="I39:L71">
    <filterColumn colId="0" hiddenButton="1"/>
    <filterColumn colId="1" hiddenButton="1"/>
    <filterColumn colId="2" hiddenButton="1"/>
    <filterColumn colId="3" hiddenButton="1"/>
  </autoFilter>
  <tableColumns count="4">
    <tableColumn id="1" name="Jahr" dataDxfId="153"/>
    <tableColumn id="2" name="Familien mit Kindern im Haushalt" dataDxfId="152">
      <calculatedColumnFormula>B5</calculatedColumnFormula>
    </tableColumn>
    <tableColumn id="3" name="Ledige Kinder unter 18 Jahre" dataDxfId="151">
      <calculatedColumnFormula>F5</calculatedColumnFormula>
    </tableColumn>
    <tableColumn id="4" name="Ledige Kinder 18 Jahre und älter" dataDxfId="150">
      <calculatedColumnFormula>G5</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8.xml><?xml version="1.0" encoding="utf-8"?>
<table xmlns="http://schemas.openxmlformats.org/spreadsheetml/2006/main" id="20" name="Tabelle_2.3.1" displayName="Tabelle_2.3.1" ref="A4:G36" totalsRowShown="0" headerRowDxfId="149" dataDxfId="147" headerRowBorderDxfId="148" tableBorderDxfId="146">
  <autoFilter ref="A4:G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Jahr" dataDxfId="145"/>
    <tableColumn id="2" name="Familien 2) mit_x000a_Kindern 3) im_x000a_Haushalt            " dataDxfId="144"/>
    <tableColumn id="3" name="Ehepaare_x000a_mit Kindern" dataDxfId="143"/>
    <tableColumn id="4" name="Alleinerziehende 4)" dataDxfId="142"/>
    <tableColumn id="5" name="Ledige Kinder_x000a_in Familien_x000a_insgesamt" dataDxfId="141"/>
    <tableColumn id="6" name="Ledige Kinder_x000a_unter 18 Jahre" dataDxfId="140"/>
    <tableColumn id="7" name="Ledige Kinder_x000a_18 Jahre und älter" dataDxfId="139"/>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9.xml><?xml version="1.0" encoding="utf-8"?>
<table xmlns="http://schemas.openxmlformats.org/spreadsheetml/2006/main" id="21" name="Tabelle_2.3.2" displayName="Tabelle_2.3.2" ref="A4:F45" totalsRowShown="0" headerRowDxfId="138" dataDxfId="136" headerRowBorderDxfId="137" tableBorderDxfId="135">
  <autoFilter ref="A4:F45">
    <filterColumn colId="0" hiddenButton="1"/>
    <filterColumn colId="1" hiddenButton="1"/>
    <filterColumn colId="2" hiddenButton="1"/>
    <filterColumn colId="3" hiddenButton="1"/>
    <filterColumn colId="4" hiddenButton="1"/>
    <filterColumn colId="5" hiddenButton="1"/>
  </autoFilter>
  <tableColumns count="6">
    <tableColumn id="1" name="Merkmal" dataDxfId="134"/>
    <tableColumn id="2" name="Familien" dataDxfId="133"/>
    <tableColumn id="3" name="Familien_x000a_in %" dataDxfId="132"/>
    <tableColumn id="4" name="Familienmitglieder" dataDxfId="131"/>
    <tableColumn id="5" name="Familienmitglieder_x000a_in %" dataDxfId="130"/>
    <tableColumn id="6" name="Familienmitglieder_x000a_je Familie" dataDxfId="129"/>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xml><?xml version="1.0" encoding="utf-8"?>
<table xmlns="http://schemas.openxmlformats.org/spreadsheetml/2006/main" id="2" name="GrafikDaten_2.2" displayName="GrafikDaten_2.2" ref="C4:H36" totalsRowShown="0" headerRowDxfId="288" dataDxfId="287">
  <autoFilter ref="C4:H36">
    <filterColumn colId="0" hiddenButton="1"/>
    <filterColumn colId="1" hiddenButton="1"/>
    <filterColumn colId="2" hiddenButton="1"/>
    <filterColumn colId="3" hiddenButton="1"/>
    <filterColumn colId="4" hiddenButton="1"/>
    <filterColumn colId="5" hiddenButton="1"/>
  </autoFilter>
  <tableColumns count="6">
    <tableColumn id="1" name="Jahr" dataDxfId="286"/>
    <tableColumn id="2" name="Haushalte mit 1 Person" dataDxfId="285"/>
    <tableColumn id="3" name="Haushalte mit 2 Personen" dataDxfId="284"/>
    <tableColumn id="4" name="Haushalte mit 3 Personen" dataDxfId="283"/>
    <tableColumn id="5" name="Haushalte mit 4 Personen" dataDxfId="282"/>
    <tableColumn id="6" name="Haushalte mit 5 Personen und mehr" dataDxfId="281"/>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0.xml><?xml version="1.0" encoding="utf-8"?>
<table xmlns="http://schemas.openxmlformats.org/spreadsheetml/2006/main" id="22" name="Tabelle_2.3.3" displayName="Tabelle_2.3.3" ref="A4:G59" totalsRowShown="0" headerRowDxfId="128" dataDxfId="126" headerRowBorderDxfId="127" tableBorderDxfId="125">
  <autoFilter ref="A4:G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24"/>
    <tableColumn id="2" name="Familien_x000a_insgesamt" dataDxfId="123"/>
    <tableColumn id="3" name="Mit 1_x000a_ledigem_x000a_Kind" dataDxfId="122"/>
    <tableColumn id="4" name="Mit 2_x000a_ledigen_x000a_Kindern" dataDxfId="121"/>
    <tableColumn id="5" name="Mit 3 und_x000a_mehr ledigen_x000a_Kindern" dataDxfId="120"/>
    <tableColumn id="6" name="Familien-_x000a_mitglieder" dataDxfId="119"/>
    <tableColumn id="7" name="Familien-_x000a_mitglieder je_x000a_Familie" dataDxfId="118"/>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1.xml><?xml version="1.0" encoding="utf-8"?>
<table xmlns="http://schemas.openxmlformats.org/spreadsheetml/2006/main" id="27" name="Tabelle_2.3.4" displayName="Tabelle_2.3.4" ref="A4:I54" totalsRowShown="0" headerRowDxfId="117" dataDxfId="116" tableBorderDxfId="115">
  <autoFilter ref="A4:I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Zahl der ledigen Kinder" dataDxfId="114"/>
    <tableColumn id="2" name="Familien_x000a_insgesamt_x000a_" dataDxfId="113"/>
    <tableColumn id="3" name="Familien mit _x000a_Angabe zum _x000a_monatlichen _x000a_Netto-_x000a_einkommen" dataDxfId="112"/>
    <tableColumn id="4" name="Ein-_x000a_kommen _x000a__x000a_unter_x000a_1.000 EUR" dataDxfId="111"/>
    <tableColumn id="5" name="Ein-_x000a_kommen_x000a_von 1.000_x000a_bis unter_x000a_1.500 EUR" dataDxfId="110"/>
    <tableColumn id="6" name="Ein-_x000a_kommen_x000a_von 1.500_x000a_bis unter_x000a_2.000 EUR" dataDxfId="109"/>
    <tableColumn id="7" name="Ein-_x000a_kommen_x000a_von 2.000_x000a_bis unter_x000a_2.500 EUR" dataDxfId="108"/>
    <tableColumn id="8" name="Ein-_x000a_kommen_x000a_von 2.500_x000a_bis unter_x000a_3.000 EUR" dataDxfId="107"/>
    <tableColumn id="9" name="Ein-_x000a_kommen_x000a_von 3.000_x000a_EUR und_x000a_mehr" dataDxfId="106"/>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2.xml><?xml version="1.0" encoding="utf-8"?>
<table xmlns="http://schemas.openxmlformats.org/spreadsheetml/2006/main" id="19" name="Tabelle_2.3.5" displayName="Tabelle_2.3.5" ref="A4:G19" totalsRowShown="0" headerRowDxfId="105" dataDxfId="103" headerRowBorderDxfId="104" tableBorderDxfId="102">
  <autoFilter ref="A4:G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eiligung am Erwerbsleben" dataDxfId="101"/>
    <tableColumn id="2" name="Familien_x000a_insgesamt" dataDxfId="100"/>
    <tableColumn id="3" name="Mit 1_x000a_ledigem Kind" dataDxfId="99"/>
    <tableColumn id="4" name="Mit 2_x000a_ledigen Kindern" dataDxfId="98"/>
    <tableColumn id="5" name="Mit 3 und mehr_x000a_ledigen Kindern" dataDxfId="97"/>
    <tableColumn id="6" name="Ledige Kinder_x000a_insgesamt" dataDxfId="96"/>
    <tableColumn id="7" name="Ledige Kinder_x000a_je Familie" dataDxfId="95"/>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3.xml><?xml version="1.0" encoding="utf-8"?>
<table xmlns="http://schemas.openxmlformats.org/spreadsheetml/2006/main" id="23" name="Tabelle_2.3.6" displayName="Tabelle_2.3.6" ref="A23:G38" totalsRowShown="0" headerRowDxfId="94" dataDxfId="92" headerRowBorderDxfId="93" tableBorderDxfId="91">
  <autoFilter ref="A23:G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teiligung am Erwerbsleben" dataDxfId="90"/>
    <tableColumn id="2" name="Familien mit_x000a_ledigen Kindern_x000a_unter 18 Jahren_x000a_insgesamt" dataDxfId="89"/>
    <tableColumn id="3" name="Mit 1_x000a_ledigem Kind_x000a_unter 18 Jahren" dataDxfId="88"/>
    <tableColumn id="4" name="Mit 2_x000a_ledigen Kindern_x000a_unter 18 Jahren" dataDxfId="87"/>
    <tableColumn id="5" name="Mit 3 und mehr_x000a_ledigen Kindern_x000a_unter 18 Jahren" dataDxfId="86"/>
    <tableColumn id="6" name="Ledige Kinder_x000a_unter 18 Jahren" dataDxfId="85"/>
    <tableColumn id="7" name="Ledige Kinder_x000a_je Familie mit_x000a_Kindern unter_x000a_18 Jahren" dataDxfId="84"/>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4.xml><?xml version="1.0" encoding="utf-8"?>
<table xmlns="http://schemas.openxmlformats.org/spreadsheetml/2006/main" id="10" name="GrafikDaten_2.10" displayName="GrafikDaten_2.10" ref="I24:J41" totalsRowShown="0" headerRowDxfId="83">
  <autoFilter ref="I24:J41">
    <filterColumn colId="0" hiddenButton="1"/>
    <filterColumn colId="1" hiddenButton="1"/>
  </autoFilter>
  <tableColumns count="2">
    <tableColumn id="1" name="Bundesland" dataDxfId="82"/>
    <tableColumn id="2" name="Familienmitglieder je Familie" dataDxfId="81"/>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5.xml><?xml version="1.0" encoding="utf-8"?>
<table xmlns="http://schemas.openxmlformats.org/spreadsheetml/2006/main" id="24" name="Tabelle_2.3.7" displayName="Tabelle_2.3.7" ref="A4:G21" totalsRowShown="0" headerRowDxfId="80" dataDxfId="79" tableBorderDxfId="78">
  <autoFilter ref="A4: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and" dataDxfId="77"/>
    <tableColumn id="2" name="Familien_x000a_insgesamt" dataDxfId="76"/>
    <tableColumn id="3" name="Ehepaare" dataDxfId="75"/>
    <tableColumn id="4" name="Lebens-_x000a_gemeinschaften" dataDxfId="74"/>
    <tableColumn id="9" name="Alleinerziehende" dataDxfId="73"/>
    <tableColumn id="8" name="Nachrichtlich: _x000a_Familienmitglieder" dataDxfId="72"/>
    <tableColumn id="5" name="Nachrichtlich:_x000a_Familienmitglieder _x000a_je Familie" dataDxfId="71"/>
  </tableColumns>
  <tableStyleInfo name="StatA Jahrbuch" showFirstColumn="1" showLastColumn="0" showRowStripes="0" showColumnStripes="0"/>
  <extLst>
    <ext xmlns:x14="http://schemas.microsoft.com/office/spreadsheetml/2009/9/main" uri="{504A1905-F514-4f6f-8877-14C23A59335A}">
      <x14:table altTextSummary="Tabelle mti einer Vorspalte und 6 Datenspalten"/>
    </ext>
  </extLst>
</table>
</file>

<file path=xl/tables/table26.xml><?xml version="1.0" encoding="utf-8"?>
<table xmlns="http://schemas.openxmlformats.org/spreadsheetml/2006/main" id="11" name="GrafikDaten_2.11" displayName="GrafikDaten_2.11" ref="H22:J25" totalsRowShown="0" headerRowDxfId="70" dataDxfId="69">
  <autoFilter ref="H22:J25">
    <filterColumn colId="0" hiddenButton="1"/>
    <filterColumn colId="1" hiddenButton="1"/>
    <filterColumn colId="2" hiddenButton="1"/>
  </autoFilter>
  <tableColumns count="3">
    <tableColumn id="1" name="Merkmal" dataDxfId="68"/>
    <tableColumn id="2" name="Unter 18 Jahren (Insgesamt = 100 %)" dataDxfId="67"/>
    <tableColumn id="3" name="18 Jahre und mehr (Insgesamt = 100 %)" dataDxfId="66"/>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7.xml><?xml version="1.0" encoding="utf-8"?>
<table xmlns="http://schemas.openxmlformats.org/spreadsheetml/2006/main" id="26" name="Tabelle_2.4.1" displayName="Tabelle_2.4.1" ref="A4:F19" totalsRowShown="0" headerRowDxfId="65" dataDxfId="63" headerRowBorderDxfId="64" tableBorderDxfId="62">
  <autoFilter ref="A4:F19">
    <filterColumn colId="0" hiddenButton="1"/>
    <filterColumn colId="1" hiddenButton="1"/>
    <filterColumn colId="2" hiddenButton="1"/>
    <filterColumn colId="3" hiddenButton="1"/>
    <filterColumn colId="4" hiddenButton="1"/>
    <filterColumn colId="5" hiddenButton="1"/>
  </autoFilter>
  <tableColumns count="6">
    <tableColumn id="1" name="Zahl der Geschwister in der Familie" dataDxfId="61"/>
    <tableColumn id="2" name="Ledige Kinder_x000a_insgesamt" dataDxfId="60"/>
    <tableColumn id="3" name="Ledige Kinder _x000a_bei Ehepaaren" dataDxfId="59"/>
    <tableColumn id="4" name="Ledige Kinder _x000a_bei Lebens-_x000a_gemeinschaften" dataDxfId="58"/>
    <tableColumn id="5" name="Ledige Kinder _x000a_bei Allein-_x000a_erziehenden" dataDxfId="57"/>
    <tableColumn id="6" name="Ledige Kinder _x000a_bei alleinerziehen-_x000a_den Müttern" dataDxfId="56"/>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8.xml><?xml version="1.0" encoding="utf-8"?>
<table xmlns="http://schemas.openxmlformats.org/spreadsheetml/2006/main" id="28" name="Tabelle_2.4.2" displayName="Tabelle_2.4.2" ref="A36:E53" totalsRowShown="0" headerRowDxfId="55" dataDxfId="53" headerRowBorderDxfId="54" tableBorderDxfId="52">
  <autoFilter ref="A36:E53">
    <filterColumn colId="0" hiddenButton="1"/>
    <filterColumn colId="1" hiddenButton="1"/>
    <filterColumn colId="2" hiddenButton="1"/>
    <filterColumn colId="3" hiddenButton="1"/>
    <filterColumn colId="4" hiddenButton="1"/>
  </autoFilter>
  <tableColumns count="5">
    <tableColumn id="1" name="Land" dataDxfId="51"/>
    <tableColumn id="2" name="Ledige Kinder_x000a_insgesamt" dataDxfId="50"/>
    <tableColumn id="3" name="Ledige Kinder _x000a_bei Ehepaaren" dataDxfId="49"/>
    <tableColumn id="4" name="Ledige Kinder _x000a_bei Lebens-_x000a_gemeinschaften" dataDxfId="48"/>
    <tableColumn id="5" name="Ledige Kinder _x000a_bei Allein-_x000a_erziehenden" dataDxfId="47"/>
  </tableColumns>
  <tableStyleInfo name="StatA Jahrbuch" showFirstColumn="0" showLastColumn="0" showRowStripes="0" showColumnStripes="0"/>
  <extLst>
    <ext xmlns:x14="http://schemas.microsoft.com/office/spreadsheetml/2009/9/main" uri="{504A1905-F514-4f6f-8877-14C23A59335A}">
      <x14:table altTextSummary="Tabelle mit einer Vorspalte und 4 Datenspalten"/>
    </ext>
  </extLst>
</table>
</file>

<file path=xl/tables/table29.xml><?xml version="1.0" encoding="utf-8"?>
<table xmlns="http://schemas.openxmlformats.org/spreadsheetml/2006/main" id="30" name="Tabelle_2.5.1" displayName="Tabelle_2.5.1" ref="A4:K53" totalsRowShown="0" headerRowDxfId="46" dataDxfId="44" headerRowBorderDxfId="45" tableBorderDxfId="43">
  <autoFilter ref="A4:K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42"/>
    <tableColumn id="2" name="Kirchge-_x000a_meinden" dataDxfId="41"/>
    <tableColumn id="3" name="Pastoren" dataDxfId="40"/>
    <tableColumn id="4" name="Gemein-_x000a_demit-_x000a_glieder in_x000a_1.000" dataDxfId="39"/>
    <tableColumn id="5" name="Taufen" dataDxfId="38"/>
    <tableColumn id="6" name="Konfir-_x000a_matio-_x000a_nen" dataDxfId="37"/>
    <tableColumn id="7" name="Trau-_x000a_ungen" dataDxfId="36"/>
    <tableColumn id="8" name="Bestat-_x000a_tungen" dataDxfId="35"/>
    <tableColumn id="9" name="Über-/_x000a_Wieder-_x000a_eintritte" dataDxfId="34"/>
    <tableColumn id="10" name="Austritte" dataDxfId="33"/>
    <tableColumn id="11" name="Gottes-_x000a_dienstbe-_x000a_sucherin-_x000a_nen und_x000a_‑besucher_x000a_in 1.000" dataDxfId="32"/>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3.xml><?xml version="1.0" encoding="utf-8"?>
<table xmlns="http://schemas.openxmlformats.org/spreadsheetml/2006/main" id="3" name="GrafikDaten_2.3" displayName="GrafikDaten_2.3" ref="C41:E44" totalsRowShown="0" headerRowDxfId="280" dataDxfId="279">
  <autoFilter ref="C41:E44">
    <filterColumn colId="0" hiddenButton="1"/>
    <filterColumn colId="1" hiddenButton="1"/>
    <filterColumn colId="2" hiddenButton="1"/>
  </autoFilter>
  <tableColumns count="3">
    <tableColumn id="1" name="Familien mit … Kindern" dataDxfId="278"/>
    <tableColumn id="2" name="1991 (Insgesamt = 100 %)" dataDxfId="277"/>
    <tableColumn id="3" name="2022" dataDxfId="276"/>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30.xml><?xml version="1.0" encoding="utf-8"?>
<table xmlns="http://schemas.openxmlformats.org/spreadsheetml/2006/main" id="31" name="Tabelle_2.5.2" displayName="Tabelle_2.5.2" ref="A4:L47" totalsRowShown="0" headerRowDxfId="31" dataDxfId="29" headerRowBorderDxfId="30" tableBorderDxfId="28">
  <autoFilter ref="A4:L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Jahr" dataDxfId="27"/>
    <tableColumn id="2" name="Pfar-_x000a_reien" dataDxfId="26"/>
    <tableColumn id="3" name="Pfarr-_x000a_seel-_x000a_sorger" dataDxfId="25"/>
    <tableColumn id="4" name="Kirchen-_x000a_mit-_x000a_glieder_x000a_in 1.000" dataDxfId="24"/>
    <tableColumn id="5" name="Taufen" dataDxfId="23"/>
    <tableColumn id="6" name="Erst-_x000a_kommu-_x000a_nionen" dataDxfId="22"/>
    <tableColumn id="7" name="Firmun-_x000a_gen" dataDxfId="21"/>
    <tableColumn id="8" name="Trau-_x000a_ungen" dataDxfId="20"/>
    <tableColumn id="9" name="Bestat-_x000a_tungen" dataDxfId="19"/>
    <tableColumn id="10" name="Über-/_x000a_Wieder-_x000a_eintritte" dataDxfId="18"/>
    <tableColumn id="11" name="Austritte" dataDxfId="17"/>
    <tableColumn id="12" name="Gottes-_x000a_dienstbe-_x000a_sucherin-_x000a_nen und_x000a_‑besu-_x000a_cher 7)_x000a_in 1.000" dataDxfId="16"/>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31.xml><?xml version="1.0" encoding="utf-8"?>
<table xmlns="http://schemas.openxmlformats.org/spreadsheetml/2006/main" id="32" name="Tabelle_2.5.3" displayName="Tabelle_2.5.3" ref="A51:L53" totalsRowShown="0" headerRowDxfId="15" dataDxfId="13" headerRowBorderDxfId="14" tableBorderDxfId="12">
  <autoFilter ref="A51:L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dataDxfId="11"/>
    <tableColumn id="2" name="2002" dataDxfId="10"/>
    <tableColumn id="3" name="2005" dataDxfId="9"/>
    <tableColumn id="4" name="2010" dataDxfId="8"/>
    <tableColumn id="5" name="2015" dataDxfId="7"/>
    <tableColumn id="6" name="2017" dataDxfId="6"/>
    <tableColumn id="7" name="2018" dataDxfId="5"/>
    <tableColumn id="8" name="2019" dataDxfId="4"/>
    <tableColumn id="9" name="2020" dataDxfId="3"/>
    <tableColumn id="10" name="2021" dataDxfId="2"/>
    <tableColumn id="11" name="2022" dataDxfId="1"/>
    <tableColumn id="12" name="2023"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4.xml><?xml version="1.0" encoding="utf-8"?>
<table xmlns="http://schemas.openxmlformats.org/spreadsheetml/2006/main" id="4" name="GrafikDaten_2.4" displayName="GrafikDaten_2.4" ref="L39:P44" totalsRowShown="0" headerRowDxfId="275" dataDxfId="274">
  <autoFilter ref="L39:P44">
    <filterColumn colId="0" hiddenButton="1"/>
    <filterColumn colId="1" hiddenButton="1"/>
    <filterColumn colId="2" hiddenButton="1"/>
    <filterColumn colId="3" hiddenButton="1"/>
    <filterColumn colId="4" hiddenButton="1"/>
  </autoFilter>
  <tableColumns count="5">
    <tableColumn id="1" name="Haushalte mit … Personen" dataDxfId="273"/>
    <tableColumn id="2" name="1991" dataDxfId="272"/>
    <tableColumn id="3" name="2011" dataDxfId="271"/>
    <tableColumn id="4" name="2020" dataDxfId="270"/>
    <tableColumn id="5" name="2022" dataDxfId="269"/>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5.xml><?xml version="1.0" encoding="utf-8"?>
<table xmlns="http://schemas.openxmlformats.org/spreadsheetml/2006/main" id="12" name="Tabelle_2.1.1" displayName="Tabelle_2.1.1" ref="A4:J36" totalsRowShown="0" headerRowDxfId="268" dataDxfId="266" headerRowBorderDxfId="267" tableBorderDxfId="265">
  <autoFilter ref="A4:J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Jahr" dataDxfId="264"/>
    <tableColumn id="2" name="Privat-_x000a_haushalte_x000a_insgesamt" dataDxfId="263"/>
    <tableColumn id="3" name="Ein-_x000a_personen-_x000a_haushalte" dataDxfId="262"/>
    <tableColumn id="4" name="Zwei-_x000a_personen-_x000a_haushalte" dataDxfId="261"/>
    <tableColumn id="5" name="Drei-_x000a_personen-_x000a_haushalte" dataDxfId="260"/>
    <tableColumn id="6" name="Vier-_x000a_personen-_x000a_haushalte" dataDxfId="259"/>
    <tableColumn id="7" name="Haushalte mit_x000a_5 oder mehr_x000a_Personen" dataDxfId="258"/>
    <tableColumn id="8" name="Mehr-_x000a_personen-_x000a_haushalte" dataDxfId="257"/>
    <tableColumn id="9" name="Personen je_x000a_Haushalt" dataDxfId="256"/>
    <tableColumn id="10" name="Nachrichtlich:_x000a_Personen je_x000a_Haushalt in_x000a_Deutschland" dataDxfId="25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5" name="GrafikDaten_2.5" displayName="GrafikDaten_2.5" ref="H14:J19" totalsRowShown="0" headerRowDxfId="254" dataDxfId="253">
  <autoFilter ref="H14:J19">
    <filterColumn colId="0" hiddenButton="1"/>
    <filterColumn colId="1" hiddenButton="1"/>
    <filterColumn colId="2" hiddenButton="1"/>
  </autoFilter>
  <tableColumns count="3">
    <tableColumn id="1" name="Haushalte mit …" dataDxfId="252"/>
    <tableColumn id="2" name="1991" dataDxfId="251"/>
    <tableColumn id="3" name="2022" dataDxfId="25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7.xml><?xml version="1.0" encoding="utf-8"?>
<table xmlns="http://schemas.openxmlformats.org/spreadsheetml/2006/main" id="13" name="Tabelle_2.1.2" displayName="Tabelle_2.1.2" ref="A4:F11" totalsRowShown="0" headerRowDxfId="249" dataDxfId="247" headerRowBorderDxfId="248" tableBorderDxfId="246">
  <autoFilter ref="A4:F11">
    <filterColumn colId="0" hiddenButton="1"/>
    <filterColumn colId="1" hiddenButton="1"/>
    <filterColumn colId="2" hiddenButton="1"/>
    <filterColumn colId="3" hiddenButton="1"/>
    <filterColumn colId="4" hiddenButton="1"/>
    <filterColumn colId="5" hiddenButton="1"/>
  </autoFilter>
  <tableColumns count="6">
    <tableColumn id="1" name="Haushaltsgröße" dataDxfId="245"/>
    <tableColumn id="2" name="_x000a_April 1991_x000a_in %" dataDxfId="244"/>
    <tableColumn id="3" name="Jahresdurchschnitt_x000a_2011_x000a_in %" dataDxfId="243"/>
    <tableColumn id="4" name="Jahresdurchschnitt_x000a_2020_x000a_in %" dataDxfId="242"/>
    <tableColumn id="5" name="Jahresdurchschnitt_x000a_2022 _x000a_in %" dataDxfId="241"/>
    <tableColumn id="6" name="Nachrichtlich:_x000a_Deutschland 2022_x000a_in %" dataDxfId="240"/>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8.xml><?xml version="1.0" encoding="utf-8"?>
<table xmlns="http://schemas.openxmlformats.org/spreadsheetml/2006/main" id="14" name="Tabelle_2.1.3" displayName="Tabelle_2.1.3" ref="A39:E53" totalsRowShown="0" headerRowDxfId="239" dataDxfId="237" headerRowBorderDxfId="238" tableBorderDxfId="236">
  <autoFilter ref="A39:E53">
    <filterColumn colId="0" hiddenButton="1"/>
    <filterColumn colId="1" hiddenButton="1"/>
    <filterColumn colId="2" hiddenButton="1"/>
    <filterColumn colId="3" hiddenButton="1"/>
    <filterColumn colId="4" hiddenButton="1"/>
  </autoFilter>
  <tableColumns count="5">
    <tableColumn id="1" name="Haushaltsgröße" dataDxfId="235"/>
    <tableColumn id="2" name="Haushalte" dataDxfId="234"/>
    <tableColumn id="3" name="Haushalte_x000a_in %" dataDxfId="233"/>
    <tableColumn id="4" name="Haushaltsmitglieder" dataDxfId="232"/>
    <tableColumn id="5" name="Haushaltsmitglieder _x000a_in %" dataDxfId="231"/>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9.xml><?xml version="1.0" encoding="utf-8"?>
<table xmlns="http://schemas.openxmlformats.org/spreadsheetml/2006/main" id="6" name="GrafikDaten_2.6" displayName="GrafikDaten_2.6" ref="J16:O18" totalsRowShown="0" headerRowDxfId="230" dataDxfId="229">
  <autoFilter ref="J16:O18">
    <filterColumn colId="0" hiddenButton="1"/>
    <filterColumn colId="1" hiddenButton="1"/>
    <filterColumn colId="2" hiddenButton="1"/>
    <filterColumn colId="3" hiddenButton="1"/>
    <filterColumn colId="4" hiddenButton="1"/>
    <filterColumn colId="5" hiddenButton="1"/>
  </autoFilter>
  <tableColumns count="6">
    <tableColumn id="1" name="Merkmal" dataDxfId="228"/>
    <tableColumn id="2" name="Unter 25" dataDxfId="227"/>
    <tableColumn id="3" name="25 bis unter 45" dataDxfId="226"/>
    <tableColumn id="4" name="45 bis unter 65" dataDxfId="225"/>
    <tableColumn id="5" name="65 bis unter 85" dataDxfId="224"/>
    <tableColumn id="6" name="85 und mehr" dataDxfId="223"/>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omments" Target="../comments3.xml"/><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table" Target="../tables/table25.xml"/><Relationship Id="rId4" Type="http://schemas.openxmlformats.org/officeDocument/2006/relationships/table" Target="../tables/table2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vmlDrawing" Target="../drawings/vmlDrawing6.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vmlDrawing" Target="../drawings/vmlDrawing7.vml"/><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mailto:martin.axnick@statistik-mv.de" TargetMode="External"/><Relationship Id="rId3" Type="http://schemas.openxmlformats.org/officeDocument/2006/relationships/hyperlink" Target="http://www.laiv-mv.de/Statistik/Zahlen-und-Fakten/Gesellschaft-&amp;-Staat/Privathaushalte-&amp;-Familien/" TargetMode="External"/><Relationship Id="rId7" Type="http://schemas.openxmlformats.org/officeDocument/2006/relationships/hyperlink" Target="https://www.destatis.de/DE/Methoden/Qualitaet/Qualitaetsberichte/Bevoelkerung/einfuehrung.html" TargetMode="External"/><Relationship Id="rId12" Type="http://schemas.openxmlformats.org/officeDocument/2006/relationships/drawing" Target="../drawings/drawing12.xml"/><Relationship Id="rId2" Type="http://schemas.openxmlformats.org/officeDocument/2006/relationships/hyperlink" Target="https://www.laiv-mv.de/Statistik/Zahlen-und-Fakten/Gesellschaft-&amp;-Staat/Privathaushalte-&amp;-Familien/" TargetMode="External"/><Relationship Id="rId1" Type="http://schemas.openxmlformats.org/officeDocument/2006/relationships/hyperlink" Target="http://www.laiv-mv.de/Statistik/Zahlen-und-Fakten/Gesellschaft-&amp;-Staat/Privathaushalte-&amp;-Familien/" TargetMode="External"/><Relationship Id="rId6" Type="http://schemas.openxmlformats.org/officeDocument/2006/relationships/hyperlink" Target="https://www.laiv-mv.de/Statistik/Zahlen-und-Fakten/Gesellschaft-&amp;-Staat/Privathaushalte-&amp;-Familien/" TargetMode="External"/><Relationship Id="rId11" Type="http://schemas.openxmlformats.org/officeDocument/2006/relationships/printerSettings" Target="../printerSettings/printerSettings23.bin"/><Relationship Id="rId5" Type="http://schemas.openxmlformats.org/officeDocument/2006/relationships/hyperlink" Target="https://www.laiv-mv.de/Statistik/Zahlen-und-Fakten/Gesellschaft-&amp;-Staat/Privathaushalte-&amp;-Familien" TargetMode="External"/><Relationship Id="rId10" Type="http://schemas.openxmlformats.org/officeDocument/2006/relationships/hyperlink" Target="mailto:marco.zimmermann@statistik-mv.de" TargetMode="External"/><Relationship Id="rId4" Type="http://schemas.openxmlformats.org/officeDocument/2006/relationships/hyperlink" Target="http://www.laiv-mv.de/Statistik/Zahlen-und-Fakten/Gesellschaft-&amp;-Staat/Privathaushalte-&amp;-Familien/" TargetMode="External"/><Relationship Id="rId9" Type="http://schemas.openxmlformats.org/officeDocument/2006/relationships/hyperlink" Target="mailto:christoph.epperlein@statistik-mv.de"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1.xml"/><Relationship Id="rId4"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table" Target="../tables/table13.xml"/><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35"/>
  <sheetViews>
    <sheetView tabSelected="1" zoomScale="160" zoomScaleNormal="160" workbookViewId="0"/>
  </sheetViews>
  <sheetFormatPr baseColWidth="10" defaultRowHeight="12" customHeight="1" x14ac:dyDescent="0.2"/>
  <cols>
    <col min="1" max="1" width="91.7109375" customWidth="1"/>
    <col min="2" max="2" width="2.7109375" style="5" customWidth="1"/>
    <col min="3" max="3" width="11.42578125" style="136"/>
    <col min="4" max="4" width="20.5703125" style="136" customWidth="1"/>
    <col min="5" max="5" width="20.85546875" style="136" customWidth="1"/>
    <col min="6" max="6" width="11.42578125" style="136"/>
    <col min="7" max="7" width="11.42578125" style="5"/>
    <col min="8" max="8" width="11.42578125" style="6"/>
  </cols>
  <sheetData>
    <row r="1" spans="1:8" ht="12" customHeight="1" x14ac:dyDescent="0.2">
      <c r="A1" s="134" t="s">
        <v>193</v>
      </c>
    </row>
    <row r="2" spans="1:8" s="3" customFormat="1" ht="50.1" customHeight="1" x14ac:dyDescent="0.2">
      <c r="A2" s="87" t="s">
        <v>194</v>
      </c>
      <c r="B2" s="1"/>
      <c r="C2" s="137"/>
      <c r="D2" s="137"/>
      <c r="E2" s="137"/>
      <c r="F2" s="137"/>
      <c r="G2" s="1"/>
      <c r="H2" s="2"/>
    </row>
    <row r="3" spans="1:8" s="3" customFormat="1" ht="12" customHeight="1" x14ac:dyDescent="0.2">
      <c r="A3" s="4"/>
      <c r="B3" s="1"/>
      <c r="C3" s="137"/>
      <c r="D3" s="137"/>
      <c r="E3" s="137"/>
      <c r="F3" s="137"/>
      <c r="G3" s="1"/>
      <c r="H3" s="2"/>
    </row>
    <row r="4" spans="1:8" s="3" customFormat="1" ht="12" customHeight="1" x14ac:dyDescent="0.2">
      <c r="A4" s="340"/>
      <c r="B4" s="1"/>
      <c r="C4" s="137"/>
      <c r="D4" s="137"/>
      <c r="E4" s="137"/>
      <c r="F4" s="137"/>
      <c r="G4" s="1"/>
      <c r="H4" s="2"/>
    </row>
    <row r="5" spans="1:8" s="3" customFormat="1" ht="12" customHeight="1" x14ac:dyDescent="0.2">
      <c r="A5" s="340"/>
      <c r="B5" s="1"/>
      <c r="C5" s="137"/>
      <c r="D5" s="137"/>
      <c r="E5" s="137"/>
      <c r="F5" s="137"/>
      <c r="G5" s="1"/>
      <c r="H5" s="2"/>
    </row>
    <row r="6" spans="1:8" s="3" customFormat="1" ht="12" customHeight="1" x14ac:dyDescent="0.2">
      <c r="A6" s="219"/>
      <c r="B6" s="1"/>
      <c r="C6" s="138"/>
      <c r="D6" s="137"/>
      <c r="E6" s="137"/>
      <c r="F6" s="137"/>
      <c r="G6" s="1"/>
      <c r="H6" s="2"/>
    </row>
    <row r="7" spans="1:8" s="3" customFormat="1" ht="12" customHeight="1" x14ac:dyDescent="0.2">
      <c r="A7" s="306"/>
      <c r="B7" s="1"/>
      <c r="C7" s="138"/>
      <c r="D7" s="137"/>
      <c r="E7" s="137"/>
      <c r="F7" s="137"/>
      <c r="G7" s="1"/>
      <c r="H7" s="2"/>
    </row>
    <row r="8" spans="1:8" s="3" customFormat="1" ht="12" customHeight="1" x14ac:dyDescent="0.2">
      <c r="A8" s="307"/>
      <c r="B8" s="1"/>
      <c r="C8" s="137"/>
      <c r="D8" s="137"/>
      <c r="E8" s="137"/>
      <c r="F8" s="137"/>
      <c r="G8" s="1"/>
      <c r="H8" s="2"/>
    </row>
    <row r="9" spans="1:8" s="3" customFormat="1" ht="12" customHeight="1" x14ac:dyDescent="0.2">
      <c r="A9" s="307"/>
      <c r="B9" s="1"/>
      <c r="C9" s="137"/>
      <c r="D9" s="137"/>
      <c r="E9" s="137"/>
      <c r="F9" s="137"/>
      <c r="G9" s="1"/>
      <c r="H9" s="2"/>
    </row>
    <row r="10" spans="1:8" s="3" customFormat="1" ht="12" customHeight="1" x14ac:dyDescent="0.2">
      <c r="A10" s="308"/>
      <c r="B10" s="1"/>
      <c r="C10" s="137"/>
      <c r="D10" s="137"/>
      <c r="E10" s="137"/>
      <c r="F10" s="137"/>
      <c r="G10" s="1"/>
      <c r="H10" s="2"/>
    </row>
    <row r="11" spans="1:8" s="3" customFormat="1" ht="12" customHeight="1" x14ac:dyDescent="0.2">
      <c r="A11" s="306"/>
      <c r="B11" s="1"/>
      <c r="C11" s="137"/>
      <c r="D11" s="137"/>
      <c r="E11" s="137"/>
      <c r="F11" s="137"/>
      <c r="G11" s="1"/>
      <c r="H11" s="2"/>
    </row>
    <row r="12" spans="1:8" s="3" customFormat="1" ht="12" customHeight="1" x14ac:dyDescent="0.2">
      <c r="A12" s="4"/>
      <c r="B12" s="1"/>
      <c r="C12" s="137"/>
      <c r="D12" s="137"/>
      <c r="E12" s="137"/>
      <c r="F12" s="137"/>
      <c r="G12" s="1"/>
      <c r="H12" s="2"/>
    </row>
    <row r="13" spans="1:8" s="3" customFormat="1" ht="12" customHeight="1" x14ac:dyDescent="0.2">
      <c r="A13" s="4"/>
      <c r="B13" s="1"/>
      <c r="C13" s="137"/>
      <c r="D13" s="137"/>
      <c r="E13" s="137"/>
      <c r="F13" s="137"/>
      <c r="G13" s="1"/>
      <c r="H13" s="2"/>
    </row>
    <row r="14" spans="1:8" s="3" customFormat="1" ht="12" customHeight="1" x14ac:dyDescent="0.2">
      <c r="A14" s="4"/>
      <c r="B14" s="1"/>
      <c r="C14" s="137"/>
      <c r="D14" s="137"/>
      <c r="E14" s="137"/>
      <c r="F14" s="137"/>
      <c r="G14" s="1"/>
      <c r="H14" s="2"/>
    </row>
    <row r="15" spans="1:8" s="3" customFormat="1" ht="12" customHeight="1" x14ac:dyDescent="0.2">
      <c r="A15" s="4"/>
      <c r="B15" s="1"/>
      <c r="C15" s="137"/>
      <c r="D15" s="137"/>
      <c r="E15" s="137"/>
      <c r="F15" s="137"/>
      <c r="G15" s="1"/>
      <c r="H15" s="2"/>
    </row>
    <row r="16" spans="1:8" s="3" customFormat="1" ht="12" customHeight="1" x14ac:dyDescent="0.2">
      <c r="A16" s="4"/>
      <c r="B16" s="1"/>
      <c r="C16" s="137"/>
      <c r="D16" s="137"/>
      <c r="E16" s="137"/>
      <c r="F16" s="137"/>
      <c r="G16" s="1"/>
      <c r="H16" s="2"/>
    </row>
    <row r="17" spans="1:9" s="3" customFormat="1" ht="12" customHeight="1" x14ac:dyDescent="0.2">
      <c r="A17" s="4"/>
      <c r="B17" s="1"/>
      <c r="C17" s="137"/>
      <c r="D17" s="137"/>
      <c r="E17" s="137"/>
      <c r="F17" s="137"/>
      <c r="G17" s="1"/>
      <c r="H17" s="2"/>
    </row>
    <row r="18" spans="1:9" s="3" customFormat="1" ht="12" customHeight="1" x14ac:dyDescent="0.2">
      <c r="A18" s="4"/>
      <c r="B18" s="1"/>
      <c r="C18" s="137"/>
      <c r="D18" s="137"/>
      <c r="E18" s="137"/>
      <c r="F18" s="137"/>
      <c r="G18" s="1"/>
      <c r="H18" s="2"/>
    </row>
    <row r="19" spans="1:9" s="3" customFormat="1" ht="12" customHeight="1" x14ac:dyDescent="0.2">
      <c r="A19" s="4"/>
      <c r="B19" s="1"/>
      <c r="C19" s="137"/>
      <c r="D19" s="137"/>
      <c r="E19" s="137"/>
      <c r="F19" s="137"/>
      <c r="G19" s="1"/>
      <c r="H19" s="2"/>
    </row>
    <row r="20" spans="1:9" s="3" customFormat="1" ht="12" customHeight="1" x14ac:dyDescent="0.2">
      <c r="A20" s="139" t="s">
        <v>195</v>
      </c>
      <c r="B20" s="1"/>
      <c r="C20" s="137"/>
      <c r="D20" s="137"/>
      <c r="E20" s="137"/>
      <c r="F20" s="137"/>
      <c r="G20" s="1"/>
      <c r="H20" s="2"/>
    </row>
    <row r="21" spans="1:9" s="3" customFormat="1" ht="12" customHeight="1" x14ac:dyDescent="0.2">
      <c r="A21" s="4"/>
      <c r="B21" s="1"/>
      <c r="C21" s="88" t="s">
        <v>559</v>
      </c>
      <c r="D21" s="135"/>
      <c r="E21" s="137"/>
      <c r="F21" s="137"/>
      <c r="G21" s="1"/>
      <c r="H21" s="2"/>
    </row>
    <row r="22" spans="1:9" s="3" customFormat="1" ht="12" customHeight="1" x14ac:dyDescent="0.2">
      <c r="A22" s="4"/>
      <c r="B22" s="1"/>
      <c r="C22" s="135" t="s">
        <v>239</v>
      </c>
      <c r="D22" s="135" t="s">
        <v>241</v>
      </c>
      <c r="E22" s="137" t="s">
        <v>240</v>
      </c>
      <c r="F22" s="137"/>
      <c r="G22" s="1"/>
      <c r="H22" s="2"/>
    </row>
    <row r="23" spans="1:9" s="3" customFormat="1" ht="12" customHeight="1" x14ac:dyDescent="0.2">
      <c r="A23" s="4"/>
      <c r="B23" s="1"/>
      <c r="C23" s="135" t="s">
        <v>237</v>
      </c>
      <c r="D23" s="310">
        <f>'2.2.1'!B15*100/'2.2.1'!B14</f>
        <v>22.4622030237581</v>
      </c>
      <c r="E23" s="310">
        <f>'2.2.1'!B24*100/Tabelle_2.2.1[[#This Row],[Haushalts-
mitglieder
insgesamt]]</f>
        <v>20.732753339051587</v>
      </c>
      <c r="F23" s="137"/>
      <c r="G23" s="1"/>
      <c r="H23" s="2"/>
    </row>
    <row r="24" spans="1:9" s="3" customFormat="1" ht="12" customHeight="1" x14ac:dyDescent="0.2">
      <c r="A24" s="4"/>
      <c r="B24" s="1"/>
      <c r="C24" s="135" t="s">
        <v>242</v>
      </c>
      <c r="D24" s="310">
        <f>('2.2.1'!B16+'2.2.1'!B17)*100/'2.2.1'!B14</f>
        <v>23.770804218015499</v>
      </c>
      <c r="E24" s="310">
        <f>('2.2.1'!B25+'2.2.1'!B26)*100/'2.2.1'!B23</f>
        <v>21.664011763264305</v>
      </c>
      <c r="F24" s="137"/>
      <c r="G24" s="1"/>
      <c r="H24" s="2"/>
    </row>
    <row r="25" spans="1:9" ht="12" customHeight="1" x14ac:dyDescent="0.2">
      <c r="C25" s="25" t="s">
        <v>243</v>
      </c>
      <c r="D25" s="311">
        <f>('2.2.1'!B18+'2.2.1'!B19)*100/'2.2.1'!B14</f>
        <v>30.64413670435777</v>
      </c>
      <c r="E25" s="311">
        <f>('2.2.1'!B27+'2.2.1'!B28)*100/'2.2.1'!B23</f>
        <v>29.18759955887759</v>
      </c>
    </row>
    <row r="26" spans="1:9" ht="12" customHeight="1" x14ac:dyDescent="0.2">
      <c r="C26" s="25" t="s">
        <v>244</v>
      </c>
      <c r="D26" s="311">
        <f>'2.2.1'!B20*100/'2.2.1'!B14</f>
        <v>13.530682251302249</v>
      </c>
      <c r="E26" s="311">
        <f>'2.2.1'!B29*100/'2.2.1'!B23</f>
        <v>14.422252174978556</v>
      </c>
    </row>
    <row r="27" spans="1:9" ht="12" customHeight="1" x14ac:dyDescent="0.2">
      <c r="C27" s="25" t="s">
        <v>238</v>
      </c>
      <c r="D27" s="311">
        <f>('2.2.1'!B21+'2.2.1'!B22)*100/'2.2.1'!B14</f>
        <v>9.5794689366027193</v>
      </c>
      <c r="E27" s="311">
        <f>('2.2.1'!B30+'2.2.1'!B31)*100/'2.2.1'!B23</f>
        <v>13.993383163827962</v>
      </c>
    </row>
    <row r="29" spans="1:9" ht="12" customHeight="1" x14ac:dyDescent="0.2">
      <c r="C29" s="51"/>
      <c r="D29" s="51"/>
      <c r="E29" s="204"/>
      <c r="F29" s="204"/>
      <c r="G29" s="205"/>
      <c r="H29" s="206"/>
      <c r="I29" s="206"/>
    </row>
    <row r="30" spans="1:9" ht="12" customHeight="1" x14ac:dyDescent="0.2">
      <c r="C30" s="207" t="s">
        <v>237</v>
      </c>
      <c r="D30" s="208">
        <f>'2.2.1'!B15*100/'2.2.1'!B14</f>
        <v>22.4622030237581</v>
      </c>
      <c r="E30" s="208">
        <f>'2.2.1'!B24*100/'2.2.1'!B23</f>
        <v>20.732753339051587</v>
      </c>
      <c r="F30" s="204"/>
      <c r="G30" s="203">
        <f>D23-D30</f>
        <v>0</v>
      </c>
      <c r="H30" s="203">
        <f>E23-E30</f>
        <v>0</v>
      </c>
      <c r="I30" s="206"/>
    </row>
    <row r="31" spans="1:9" ht="12" customHeight="1" x14ac:dyDescent="0.2">
      <c r="C31" s="207" t="s">
        <v>242</v>
      </c>
      <c r="D31" s="208">
        <f>('2.2.1'!B16+'2.2.1'!B17)*100/'2.2.1'!B14</f>
        <v>23.770804218015499</v>
      </c>
      <c r="E31" s="208">
        <f>('2.2.1'!B25+'2.2.1'!B26)*100/'2.2.1'!B23</f>
        <v>21.664011763264305</v>
      </c>
      <c r="F31" s="204"/>
      <c r="G31" s="203">
        <f t="shared" ref="G31:H31" si="0">D24-D31</f>
        <v>0</v>
      </c>
      <c r="H31" s="203">
        <f t="shared" si="0"/>
        <v>0</v>
      </c>
      <c r="I31" s="206"/>
    </row>
    <row r="32" spans="1:9" ht="12" customHeight="1" x14ac:dyDescent="0.2">
      <c r="C32" s="204" t="s">
        <v>243</v>
      </c>
      <c r="D32" s="209">
        <f>('2.2.1'!B18+'2.2.1'!B19)*100/'2.2.1'!B14</f>
        <v>30.64413670435777</v>
      </c>
      <c r="E32" s="209">
        <f>('2.2.1'!B27+'2.2.1'!B28)*100/'2.2.1'!B23</f>
        <v>29.18759955887759</v>
      </c>
      <c r="F32" s="204"/>
      <c r="G32" s="203">
        <f t="shared" ref="G32:H32" si="1">D25-D32</f>
        <v>0</v>
      </c>
      <c r="H32" s="203">
        <f t="shared" si="1"/>
        <v>0</v>
      </c>
      <c r="I32" s="206"/>
    </row>
    <row r="33" spans="3:9" ht="12" customHeight="1" x14ac:dyDescent="0.2">
      <c r="C33" s="204" t="s">
        <v>244</v>
      </c>
      <c r="D33" s="209">
        <f>'2.2.1'!B20*100/'2.2.1'!B14</f>
        <v>13.530682251302249</v>
      </c>
      <c r="E33" s="209">
        <f>'2.2.1'!B29*100/'2.2.1'!B23</f>
        <v>14.422252174978556</v>
      </c>
      <c r="F33" s="204"/>
      <c r="G33" s="203">
        <f t="shared" ref="G33:H33" si="2">D26-D33</f>
        <v>0</v>
      </c>
      <c r="H33" s="203">
        <f t="shared" si="2"/>
        <v>0</v>
      </c>
      <c r="I33" s="206"/>
    </row>
    <row r="34" spans="3:9" ht="12" customHeight="1" x14ac:dyDescent="0.2">
      <c r="C34" s="204" t="s">
        <v>238</v>
      </c>
      <c r="D34" s="209">
        <f>('2.2.1'!B21+'2.2.1'!B22)*100/'2.2.1'!B14</f>
        <v>9.5794689366027193</v>
      </c>
      <c r="E34" s="209">
        <f>('2.2.1'!B30+'2.2.1'!B31)*100/'2.2.1'!B23</f>
        <v>13.993383163827962</v>
      </c>
      <c r="F34" s="204"/>
      <c r="G34" s="203">
        <f t="shared" ref="G34:H34" si="3">D27-D34</f>
        <v>0</v>
      </c>
      <c r="H34" s="203">
        <f t="shared" si="3"/>
        <v>0</v>
      </c>
      <c r="I34" s="206"/>
    </row>
    <row r="35" spans="3:9" ht="12" customHeight="1" x14ac:dyDescent="0.2">
      <c r="C35" s="204"/>
      <c r="D35" s="204"/>
      <c r="E35" s="204"/>
      <c r="F35" s="204"/>
      <c r="G35" s="205"/>
      <c r="H35" s="206"/>
      <c r="I35" s="206"/>
    </row>
  </sheetData>
  <conditionalFormatting sqref="G30:H34">
    <cfRule type="cellIs" dxfId="293" priority="1" operator="notEqual">
      <formula>0</formula>
    </cfRule>
  </conditionalFormatting>
  <hyperlinks>
    <hyperlink ref="A1" location="Inhalt!A1" display="Titelblatt des Kapitels 2 &quot;Privathaushalte und Familien&quot;: Link zum Inhaltsverzeichnis"/>
    <hyperlink ref="A20" location="_GrafikDaten_2.1" display="            Grafik 2.1"/>
  </hyperlinks>
  <pageMargins left="0.59055118110236227" right="0.59055118110236227" top="0.59055118110236227" bottom="0.59055118110236227" header="0.39370078740157483" footer="0.39370078740157483"/>
  <pageSetup paperSize="9" firstPageNumber="53" pageOrder="overThenDown" orientation="portrait" useFirstPageNumber="1" r:id="rId1"/>
  <headerFooter differentOddEven="1" differentFirst="1">
    <oddFooter>&amp;L&amp;"-,Standard"&amp;7StatA MV, Statistisches Jahrbuch 2024&amp;R&amp;"-,Standard"&amp;7&amp;P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O32"/>
  <sheetViews>
    <sheetView zoomScale="160" zoomScaleNormal="160" workbookViewId="0"/>
  </sheetViews>
  <sheetFormatPr baseColWidth="10" defaultRowHeight="11.45" customHeight="1" x14ac:dyDescent="0.2"/>
  <cols>
    <col min="1" max="1" width="19.7109375" style="28" customWidth="1"/>
    <col min="2" max="2" width="10.28515625" style="29" customWidth="1"/>
    <col min="3" max="3" width="9.7109375" style="29" customWidth="1"/>
    <col min="4" max="5" width="8.7109375" style="29" customWidth="1"/>
    <col min="6" max="9" width="8.7109375" style="25" customWidth="1"/>
    <col min="10" max="10" width="2.7109375" style="25" customWidth="1"/>
    <col min="11" max="16384" width="11.42578125" style="25"/>
  </cols>
  <sheetData>
    <row r="1" spans="1:15" ht="12" customHeight="1" x14ac:dyDescent="0.2">
      <c r="A1" s="134" t="s">
        <v>198</v>
      </c>
    </row>
    <row r="2" spans="1:15" ht="30" customHeight="1" x14ac:dyDescent="0.2">
      <c r="A2" s="114" t="s">
        <v>404</v>
      </c>
    </row>
    <row r="3" spans="1:15" ht="11.45" customHeight="1" x14ac:dyDescent="0.2">
      <c r="A3" s="198" t="s">
        <v>547</v>
      </c>
    </row>
    <row r="4" spans="1:15" ht="18.600000000000001" customHeight="1" x14ac:dyDescent="0.2">
      <c r="A4" s="115" t="s">
        <v>231</v>
      </c>
    </row>
    <row r="5" spans="1:15" ht="72" customHeight="1" x14ac:dyDescent="0.2">
      <c r="A5" s="257" t="s">
        <v>473</v>
      </c>
      <c r="B5" s="152" t="s">
        <v>474</v>
      </c>
      <c r="C5" s="152" t="s">
        <v>546</v>
      </c>
      <c r="D5" s="152" t="s">
        <v>475</v>
      </c>
      <c r="E5" s="152" t="s">
        <v>476</v>
      </c>
      <c r="F5" s="152" t="s">
        <v>477</v>
      </c>
      <c r="G5" s="152" t="s">
        <v>478</v>
      </c>
      <c r="H5" s="152" t="s">
        <v>479</v>
      </c>
      <c r="I5" s="153" t="s">
        <v>480</v>
      </c>
      <c r="K5" s="259"/>
      <c r="L5" s="259"/>
      <c r="M5" s="259"/>
      <c r="N5" s="259"/>
      <c r="O5" s="259"/>
    </row>
    <row r="6" spans="1:15" ht="20.100000000000001" customHeight="1" x14ac:dyDescent="0.2">
      <c r="A6" s="315" t="s">
        <v>44</v>
      </c>
      <c r="B6" s="253">
        <v>1603200</v>
      </c>
      <c r="C6" s="252">
        <v>1603200</v>
      </c>
      <c r="D6" s="252">
        <v>98200</v>
      </c>
      <c r="E6" s="252">
        <v>140300</v>
      </c>
      <c r="F6" s="252">
        <v>193400</v>
      </c>
      <c r="G6" s="252">
        <v>219800</v>
      </c>
      <c r="H6" s="252">
        <v>185600</v>
      </c>
      <c r="I6" s="252">
        <v>765900</v>
      </c>
      <c r="K6" s="51"/>
      <c r="L6" s="51"/>
      <c r="M6" s="51"/>
      <c r="N6" s="51"/>
      <c r="O6" s="51"/>
    </row>
    <row r="7" spans="1:15" ht="23.1" customHeight="1" x14ac:dyDescent="0.2">
      <c r="A7" s="119" t="s">
        <v>304</v>
      </c>
      <c r="B7" s="256">
        <v>704700</v>
      </c>
      <c r="C7" s="254">
        <v>704700</v>
      </c>
      <c r="D7" s="254">
        <v>12400</v>
      </c>
      <c r="E7" s="254">
        <v>39700</v>
      </c>
      <c r="F7" s="254">
        <v>66000</v>
      </c>
      <c r="G7" s="254">
        <v>68500</v>
      </c>
      <c r="H7" s="254">
        <v>74700</v>
      </c>
      <c r="I7" s="254">
        <v>443400</v>
      </c>
      <c r="K7" s="258"/>
      <c r="L7" s="51"/>
      <c r="M7" s="51"/>
      <c r="N7" s="51"/>
      <c r="O7" s="51"/>
    </row>
    <row r="8" spans="1:15" ht="23.1" customHeight="1" x14ac:dyDescent="0.2">
      <c r="A8" s="119" t="s">
        <v>305</v>
      </c>
      <c r="B8" s="256">
        <v>70700</v>
      </c>
      <c r="C8" s="254">
        <v>70700</v>
      </c>
      <c r="D8" s="254">
        <v>29900</v>
      </c>
      <c r="E8" s="254">
        <v>13300</v>
      </c>
      <c r="F8" s="255">
        <v>8700</v>
      </c>
      <c r="G8" s="255">
        <v>7200</v>
      </c>
      <c r="H8" s="254" t="s">
        <v>77</v>
      </c>
      <c r="I8" s="255">
        <v>7400</v>
      </c>
      <c r="K8" s="51"/>
      <c r="L8" s="249"/>
      <c r="M8" s="249"/>
      <c r="N8" s="249"/>
      <c r="O8" s="51"/>
    </row>
    <row r="9" spans="1:15" ht="11.45" customHeight="1" x14ac:dyDescent="0.2">
      <c r="A9" s="119" t="s">
        <v>96</v>
      </c>
      <c r="B9" s="256">
        <v>469900</v>
      </c>
      <c r="C9" s="254">
        <v>469900</v>
      </c>
      <c r="D9" s="254">
        <v>28900</v>
      </c>
      <c r="E9" s="254">
        <v>62500</v>
      </c>
      <c r="F9" s="254">
        <v>86500</v>
      </c>
      <c r="G9" s="254">
        <v>104700</v>
      </c>
      <c r="H9" s="254">
        <v>72800</v>
      </c>
      <c r="I9" s="254">
        <v>114500</v>
      </c>
      <c r="K9" s="51"/>
      <c r="L9" s="51"/>
      <c r="M9" s="51"/>
      <c r="N9" s="51"/>
      <c r="O9" s="51"/>
    </row>
    <row r="10" spans="1:15" ht="11.45" customHeight="1" x14ac:dyDescent="0.2">
      <c r="A10" s="119" t="s">
        <v>97</v>
      </c>
      <c r="B10" s="256">
        <v>291900</v>
      </c>
      <c r="C10" s="254">
        <v>291900</v>
      </c>
      <c r="D10" s="254">
        <v>10500</v>
      </c>
      <c r="E10" s="254">
        <v>15700</v>
      </c>
      <c r="F10" s="254">
        <v>25200</v>
      </c>
      <c r="G10" s="254">
        <v>31800</v>
      </c>
      <c r="H10" s="254">
        <v>28100</v>
      </c>
      <c r="I10" s="254">
        <v>180600</v>
      </c>
    </row>
    <row r="11" spans="1:15" ht="11.45" customHeight="1" x14ac:dyDescent="0.2">
      <c r="A11" s="119" t="s">
        <v>98</v>
      </c>
      <c r="B11" s="343">
        <v>6700</v>
      </c>
      <c r="C11" s="255">
        <v>6700</v>
      </c>
      <c r="D11" s="254" t="s">
        <v>77</v>
      </c>
      <c r="E11" s="254" t="s">
        <v>77</v>
      </c>
      <c r="F11" s="254" t="s">
        <v>77</v>
      </c>
      <c r="G11" s="254" t="s">
        <v>77</v>
      </c>
      <c r="H11" s="254" t="s">
        <v>77</v>
      </c>
      <c r="I11" s="254" t="s">
        <v>77</v>
      </c>
    </row>
    <row r="12" spans="1:15" ht="11.45" customHeight="1" x14ac:dyDescent="0.2">
      <c r="A12" s="119" t="s">
        <v>99</v>
      </c>
      <c r="B12" s="256">
        <v>19600</v>
      </c>
      <c r="C12" s="254">
        <v>19600</v>
      </c>
      <c r="D12" s="255">
        <v>7000</v>
      </c>
      <c r="E12" s="254" t="s">
        <v>77</v>
      </c>
      <c r="F12" s="254" t="s">
        <v>77</v>
      </c>
      <c r="G12" s="254" t="s">
        <v>77</v>
      </c>
      <c r="H12" s="254" t="s">
        <v>77</v>
      </c>
      <c r="I12" s="254" t="s">
        <v>77</v>
      </c>
    </row>
    <row r="13" spans="1:15" ht="11.45" customHeight="1" x14ac:dyDescent="0.2">
      <c r="A13" s="119" t="s">
        <v>100</v>
      </c>
      <c r="B13" s="256">
        <v>29300</v>
      </c>
      <c r="C13" s="254">
        <v>29300</v>
      </c>
      <c r="D13" s="254" t="s">
        <v>77</v>
      </c>
      <c r="E13" s="254" t="s">
        <v>77</v>
      </c>
      <c r="F13" s="254" t="s">
        <v>77</v>
      </c>
      <c r="G13" s="254" t="s">
        <v>77</v>
      </c>
      <c r="H13" s="254" t="s">
        <v>77</v>
      </c>
      <c r="I13" s="255">
        <v>7600</v>
      </c>
    </row>
    <row r="14" spans="1:15" ht="11.45" customHeight="1" x14ac:dyDescent="0.2">
      <c r="A14" s="119" t="s">
        <v>101</v>
      </c>
      <c r="B14" s="343">
        <v>10400</v>
      </c>
      <c r="C14" s="255">
        <v>10400</v>
      </c>
      <c r="D14" s="254" t="s">
        <v>77</v>
      </c>
      <c r="E14" s="254" t="s">
        <v>77</v>
      </c>
      <c r="F14" s="254" t="s">
        <v>77</v>
      </c>
      <c r="G14" s="254" t="s">
        <v>77</v>
      </c>
      <c r="H14" s="254" t="s">
        <v>77</v>
      </c>
      <c r="I14" s="254" t="s">
        <v>77</v>
      </c>
    </row>
    <row r="15" spans="1:15" ht="20.100000000000001" customHeight="1" x14ac:dyDescent="0.2">
      <c r="A15" s="120" t="s">
        <v>102</v>
      </c>
      <c r="B15" s="344">
        <v>347400</v>
      </c>
      <c r="C15" s="251">
        <v>347400</v>
      </c>
      <c r="D15" s="251">
        <v>84500</v>
      </c>
      <c r="E15" s="251">
        <v>93400</v>
      </c>
      <c r="F15" s="251">
        <v>90000</v>
      </c>
      <c r="G15" s="251">
        <v>48400</v>
      </c>
      <c r="H15" s="251">
        <v>16900</v>
      </c>
      <c r="I15" s="251">
        <v>14200</v>
      </c>
    </row>
    <row r="16" spans="1:15" ht="23.1" customHeight="1" x14ac:dyDescent="0.2">
      <c r="A16" s="119" t="s">
        <v>304</v>
      </c>
      <c r="B16" s="256">
        <v>137900</v>
      </c>
      <c r="C16" s="254">
        <v>137900</v>
      </c>
      <c r="D16" s="254">
        <v>10600</v>
      </c>
      <c r="E16" s="254">
        <v>32500</v>
      </c>
      <c r="F16" s="254">
        <v>43700</v>
      </c>
      <c r="G16" s="254">
        <v>26100</v>
      </c>
      <c r="H16" s="254">
        <v>12700</v>
      </c>
      <c r="I16" s="254">
        <v>12400</v>
      </c>
    </row>
    <row r="17" spans="1:9" ht="23.1" customHeight="1" x14ac:dyDescent="0.2">
      <c r="A17" s="119" t="s">
        <v>305</v>
      </c>
      <c r="B17" s="256">
        <v>30400</v>
      </c>
      <c r="C17" s="254">
        <v>30400</v>
      </c>
      <c r="D17" s="254">
        <v>26100</v>
      </c>
      <c r="E17" s="254" t="s">
        <v>77</v>
      </c>
      <c r="F17" s="254" t="s">
        <v>77</v>
      </c>
      <c r="G17" s="254" t="s">
        <v>77</v>
      </c>
      <c r="H17" s="254" t="s">
        <v>170</v>
      </c>
      <c r="I17" s="254" t="s">
        <v>170</v>
      </c>
    </row>
    <row r="18" spans="1:9" ht="11.45" customHeight="1" x14ac:dyDescent="0.2">
      <c r="A18" s="119" t="s">
        <v>96</v>
      </c>
      <c r="B18" s="256">
        <v>149900</v>
      </c>
      <c r="C18" s="254">
        <v>149900</v>
      </c>
      <c r="D18" s="254">
        <v>27400</v>
      </c>
      <c r="E18" s="254">
        <v>51300</v>
      </c>
      <c r="F18" s="254">
        <v>43700</v>
      </c>
      <c r="G18" s="254">
        <v>21500</v>
      </c>
      <c r="H18" s="254" t="s">
        <v>77</v>
      </c>
      <c r="I18" s="254" t="s">
        <v>77</v>
      </c>
    </row>
    <row r="19" spans="1:9" ht="11.45" customHeight="1" x14ac:dyDescent="0.2">
      <c r="A19" s="119" t="s">
        <v>97</v>
      </c>
      <c r="B19" s="343">
        <v>8200</v>
      </c>
      <c r="C19" s="255">
        <v>8200</v>
      </c>
      <c r="D19" s="254" t="s">
        <v>77</v>
      </c>
      <c r="E19" s="254" t="s">
        <v>77</v>
      </c>
      <c r="F19" s="254" t="s">
        <v>77</v>
      </c>
      <c r="G19" s="254" t="s">
        <v>77</v>
      </c>
      <c r="H19" s="254" t="s">
        <v>170</v>
      </c>
      <c r="I19" s="254" t="s">
        <v>170</v>
      </c>
    </row>
    <row r="20" spans="1:9" ht="11.45" customHeight="1" x14ac:dyDescent="0.2">
      <c r="A20" s="119" t="s">
        <v>98</v>
      </c>
      <c r="B20" s="256" t="s">
        <v>77</v>
      </c>
      <c r="C20" s="254" t="s">
        <v>77</v>
      </c>
      <c r="D20" s="254" t="s">
        <v>77</v>
      </c>
      <c r="E20" s="254" t="s">
        <v>77</v>
      </c>
      <c r="F20" s="254" t="s">
        <v>77</v>
      </c>
      <c r="G20" s="254" t="s">
        <v>77</v>
      </c>
      <c r="H20" s="254" t="s">
        <v>170</v>
      </c>
      <c r="I20" s="254" t="s">
        <v>170</v>
      </c>
    </row>
    <row r="21" spans="1:9" ht="11.45" customHeight="1" x14ac:dyDescent="0.2">
      <c r="A21" s="119" t="s">
        <v>99</v>
      </c>
      <c r="B21" s="343">
        <v>9000</v>
      </c>
      <c r="C21" s="255">
        <v>9000</v>
      </c>
      <c r="D21" s="255">
        <v>6300</v>
      </c>
      <c r="E21" s="254" t="s">
        <v>77</v>
      </c>
      <c r="F21" s="254" t="s">
        <v>77</v>
      </c>
      <c r="G21" s="254" t="s">
        <v>170</v>
      </c>
      <c r="H21" s="254" t="s">
        <v>170</v>
      </c>
      <c r="I21" s="254" t="s">
        <v>170</v>
      </c>
    </row>
    <row r="22" spans="1:9" ht="11.45" customHeight="1" x14ac:dyDescent="0.2">
      <c r="A22" s="119" t="s">
        <v>100</v>
      </c>
      <c r="B22" s="343">
        <v>9800</v>
      </c>
      <c r="C22" s="255">
        <v>9800</v>
      </c>
      <c r="D22" s="254" t="s">
        <v>77</v>
      </c>
      <c r="E22" s="254" t="s">
        <v>77</v>
      </c>
      <c r="F22" s="254" t="s">
        <v>77</v>
      </c>
      <c r="G22" s="254" t="s">
        <v>77</v>
      </c>
      <c r="H22" s="254" t="s">
        <v>77</v>
      </c>
      <c r="I22" s="254" t="s">
        <v>170</v>
      </c>
    </row>
    <row r="23" spans="1:9" ht="11.45" customHeight="1" x14ac:dyDescent="0.2">
      <c r="A23" s="119" t="s">
        <v>101</v>
      </c>
      <c r="B23" s="256" t="s">
        <v>170</v>
      </c>
      <c r="C23" s="254" t="s">
        <v>170</v>
      </c>
      <c r="D23" s="254" t="s">
        <v>170</v>
      </c>
      <c r="E23" s="254" t="s">
        <v>170</v>
      </c>
      <c r="F23" s="254" t="s">
        <v>170</v>
      </c>
      <c r="G23" s="254" t="s">
        <v>170</v>
      </c>
      <c r="H23" s="254" t="s">
        <v>170</v>
      </c>
      <c r="I23" s="254" t="s">
        <v>170</v>
      </c>
    </row>
    <row r="24" spans="1:9" ht="20.100000000000001" customHeight="1" x14ac:dyDescent="0.2">
      <c r="A24" s="120" t="s">
        <v>45</v>
      </c>
      <c r="B24" s="344">
        <v>1255700</v>
      </c>
      <c r="C24" s="251">
        <v>1250700</v>
      </c>
      <c r="D24" s="251">
        <v>13700</v>
      </c>
      <c r="E24" s="251">
        <v>46900</v>
      </c>
      <c r="F24" s="251">
        <v>103400</v>
      </c>
      <c r="G24" s="251">
        <v>171400</v>
      </c>
      <c r="H24" s="251">
        <v>168700</v>
      </c>
      <c r="I24" s="251">
        <v>751700</v>
      </c>
    </row>
    <row r="25" spans="1:9" ht="23.1" customHeight="1" x14ac:dyDescent="0.2">
      <c r="A25" s="119" t="s">
        <v>304</v>
      </c>
      <c r="B25" s="256">
        <v>566800</v>
      </c>
      <c r="C25" s="254">
        <v>566800</v>
      </c>
      <c r="D25" s="254" t="s">
        <v>77</v>
      </c>
      <c r="E25" s="255">
        <v>7200</v>
      </c>
      <c r="F25" s="254">
        <v>22300</v>
      </c>
      <c r="G25" s="254">
        <v>42400</v>
      </c>
      <c r="H25" s="254">
        <v>62000</v>
      </c>
      <c r="I25" s="254">
        <v>431000</v>
      </c>
    </row>
    <row r="26" spans="1:9" ht="23.1" customHeight="1" x14ac:dyDescent="0.2">
      <c r="A26" s="119" t="s">
        <v>305</v>
      </c>
      <c r="B26" s="256">
        <v>40400</v>
      </c>
      <c r="C26" s="254">
        <v>40400</v>
      </c>
      <c r="D26" s="254" t="s">
        <v>77</v>
      </c>
      <c r="E26" s="255">
        <v>10100</v>
      </c>
      <c r="F26" s="255">
        <v>7800</v>
      </c>
      <c r="G26" s="255">
        <v>7000</v>
      </c>
      <c r="H26" s="254" t="s">
        <v>77</v>
      </c>
      <c r="I26" s="255">
        <v>7400</v>
      </c>
    </row>
    <row r="27" spans="1:9" ht="11.45" customHeight="1" x14ac:dyDescent="0.2">
      <c r="A27" s="119" t="s">
        <v>96</v>
      </c>
      <c r="B27" s="256">
        <v>320000</v>
      </c>
      <c r="C27" s="254">
        <v>320000</v>
      </c>
      <c r="D27" s="254" t="s">
        <v>77</v>
      </c>
      <c r="E27" s="254">
        <v>11200</v>
      </c>
      <c r="F27" s="254">
        <v>42800</v>
      </c>
      <c r="G27" s="254">
        <v>83200</v>
      </c>
      <c r="H27" s="254">
        <v>68600</v>
      </c>
      <c r="I27" s="254">
        <v>112600</v>
      </c>
    </row>
    <row r="28" spans="1:9" ht="11.45" customHeight="1" x14ac:dyDescent="0.2">
      <c r="A28" s="119" t="s">
        <v>97</v>
      </c>
      <c r="B28" s="256">
        <v>283700</v>
      </c>
      <c r="C28" s="254">
        <v>283700</v>
      </c>
      <c r="D28" s="254" t="s">
        <v>77</v>
      </c>
      <c r="E28" s="254">
        <v>14100</v>
      </c>
      <c r="F28" s="254">
        <v>24700</v>
      </c>
      <c r="G28" s="254">
        <v>31600</v>
      </c>
      <c r="H28" s="254">
        <v>28100</v>
      </c>
      <c r="I28" s="254">
        <v>180600</v>
      </c>
    </row>
    <row r="29" spans="1:9" ht="11.45" customHeight="1" x14ac:dyDescent="0.2">
      <c r="A29" s="119" t="s">
        <v>98</v>
      </c>
      <c r="B29" s="256" t="s">
        <v>77</v>
      </c>
      <c r="C29" s="254" t="s">
        <v>77</v>
      </c>
      <c r="D29" s="254" t="s">
        <v>77</v>
      </c>
      <c r="E29" s="254" t="s">
        <v>77</v>
      </c>
      <c r="F29" s="254" t="s">
        <v>77</v>
      </c>
      <c r="G29" s="254" t="s">
        <v>77</v>
      </c>
      <c r="H29" s="254" t="s">
        <v>77</v>
      </c>
      <c r="I29" s="254" t="s">
        <v>77</v>
      </c>
    </row>
    <row r="30" spans="1:9" ht="11.45" customHeight="1" x14ac:dyDescent="0.2">
      <c r="A30" s="119" t="s">
        <v>99</v>
      </c>
      <c r="B30" s="343">
        <v>10600</v>
      </c>
      <c r="C30" s="255">
        <v>10600</v>
      </c>
      <c r="D30" s="254" t="s">
        <v>77</v>
      </c>
      <c r="E30" s="254" t="s">
        <v>77</v>
      </c>
      <c r="F30" s="254" t="s">
        <v>77</v>
      </c>
      <c r="G30" s="254" t="s">
        <v>77</v>
      </c>
      <c r="H30" s="254" t="s">
        <v>77</v>
      </c>
      <c r="I30" s="254" t="s">
        <v>77</v>
      </c>
    </row>
    <row r="31" spans="1:9" ht="11.45" customHeight="1" x14ac:dyDescent="0.2">
      <c r="A31" s="119" t="s">
        <v>100</v>
      </c>
      <c r="B31" s="256">
        <v>19500</v>
      </c>
      <c r="C31" s="254">
        <v>19500</v>
      </c>
      <c r="D31" s="254" t="s">
        <v>77</v>
      </c>
      <c r="E31" s="254" t="s">
        <v>77</v>
      </c>
      <c r="F31" s="254" t="s">
        <v>77</v>
      </c>
      <c r="G31" s="254" t="s">
        <v>77</v>
      </c>
      <c r="H31" s="254" t="s">
        <v>77</v>
      </c>
      <c r="I31" s="255">
        <v>7600</v>
      </c>
    </row>
    <row r="32" spans="1:9" ht="11.45" customHeight="1" x14ac:dyDescent="0.2">
      <c r="A32" s="119" t="s">
        <v>101</v>
      </c>
      <c r="B32" s="343">
        <v>10400</v>
      </c>
      <c r="C32" s="255">
        <v>10400</v>
      </c>
      <c r="D32" s="254" t="s">
        <v>77</v>
      </c>
      <c r="E32" s="254" t="s">
        <v>77</v>
      </c>
      <c r="F32" s="254" t="s">
        <v>77</v>
      </c>
      <c r="G32" s="254" t="s">
        <v>77</v>
      </c>
      <c r="H32" s="254" t="s">
        <v>77</v>
      </c>
      <c r="I32" s="254" t="s">
        <v>77</v>
      </c>
    </row>
  </sheetData>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L73"/>
  <sheetViews>
    <sheetView zoomScale="160" zoomScaleNormal="160" workbookViewId="0"/>
  </sheetViews>
  <sheetFormatPr baseColWidth="10" defaultRowHeight="11.45" customHeight="1" x14ac:dyDescent="0.2"/>
  <cols>
    <col min="1" max="1" width="15.7109375" style="28" customWidth="1"/>
    <col min="2" max="5" width="12.7109375" style="29" customWidth="1"/>
    <col min="6" max="7" width="12.7109375" style="25" customWidth="1"/>
    <col min="8" max="8" width="2.7109375" style="25" customWidth="1"/>
    <col min="9" max="9" width="6.5703125" style="25" customWidth="1"/>
    <col min="10" max="12" width="15.7109375" style="25" customWidth="1"/>
    <col min="13" max="16384" width="11.42578125" style="25"/>
  </cols>
  <sheetData>
    <row r="1" spans="1:10" ht="12" customHeight="1" x14ac:dyDescent="0.2">
      <c r="A1" s="134" t="s">
        <v>198</v>
      </c>
    </row>
    <row r="2" spans="1:10" ht="30" customHeight="1" x14ac:dyDescent="0.2">
      <c r="A2" s="114" t="s">
        <v>103</v>
      </c>
    </row>
    <row r="3" spans="1:10" ht="30" customHeight="1" x14ac:dyDescent="0.2">
      <c r="A3" s="115" t="s">
        <v>104</v>
      </c>
    </row>
    <row r="4" spans="1:10" ht="36" customHeight="1" x14ac:dyDescent="0.2">
      <c r="A4" s="151" t="s">
        <v>43</v>
      </c>
      <c r="B4" s="152" t="s">
        <v>481</v>
      </c>
      <c r="C4" s="152" t="s">
        <v>482</v>
      </c>
      <c r="D4" s="152" t="s">
        <v>388</v>
      </c>
      <c r="E4" s="152" t="s">
        <v>483</v>
      </c>
      <c r="F4" s="152" t="s">
        <v>484</v>
      </c>
      <c r="G4" s="153" t="s">
        <v>485</v>
      </c>
      <c r="J4" s="56"/>
    </row>
    <row r="5" spans="1:10" ht="20.100000000000001" customHeight="1" x14ac:dyDescent="0.2">
      <c r="A5" s="119">
        <v>1991</v>
      </c>
      <c r="B5" s="186">
        <v>386700</v>
      </c>
      <c r="C5" s="186">
        <v>298200</v>
      </c>
      <c r="D5" s="186" t="s">
        <v>105</v>
      </c>
      <c r="E5" s="186">
        <v>642000</v>
      </c>
      <c r="F5" s="186">
        <v>493400</v>
      </c>
      <c r="G5" s="186">
        <v>148600</v>
      </c>
    </row>
    <row r="6" spans="1:10" ht="11.45" customHeight="1" x14ac:dyDescent="0.2">
      <c r="A6" s="119">
        <v>1992</v>
      </c>
      <c r="B6" s="186">
        <v>374700</v>
      </c>
      <c r="C6" s="186">
        <v>288900</v>
      </c>
      <c r="D6" s="186" t="s">
        <v>105</v>
      </c>
      <c r="E6" s="186">
        <v>620900</v>
      </c>
      <c r="F6" s="186">
        <v>476800</v>
      </c>
      <c r="G6" s="186">
        <v>144100</v>
      </c>
    </row>
    <row r="7" spans="1:10" ht="11.45" customHeight="1" x14ac:dyDescent="0.2">
      <c r="A7" s="119">
        <v>1993</v>
      </c>
      <c r="B7" s="186">
        <v>360700</v>
      </c>
      <c r="C7" s="186">
        <v>274900</v>
      </c>
      <c r="D7" s="186" t="s">
        <v>105</v>
      </c>
      <c r="E7" s="186">
        <v>593600</v>
      </c>
      <c r="F7" s="186">
        <v>457400</v>
      </c>
      <c r="G7" s="186">
        <v>136200</v>
      </c>
    </row>
    <row r="8" spans="1:10" ht="11.45" customHeight="1" x14ac:dyDescent="0.2">
      <c r="A8" s="119">
        <v>1994</v>
      </c>
      <c r="B8" s="186">
        <v>347800</v>
      </c>
      <c r="C8" s="186">
        <v>256100.00000000003</v>
      </c>
      <c r="D8" s="186" t="s">
        <v>105</v>
      </c>
      <c r="E8" s="186">
        <v>566400</v>
      </c>
      <c r="F8" s="186">
        <v>424500</v>
      </c>
      <c r="G8" s="186">
        <v>141900</v>
      </c>
    </row>
    <row r="9" spans="1:10" ht="11.45" customHeight="1" x14ac:dyDescent="0.2">
      <c r="A9" s="119">
        <v>1995</v>
      </c>
      <c r="B9" s="186">
        <v>343600</v>
      </c>
      <c r="C9" s="186">
        <v>250900</v>
      </c>
      <c r="D9" s="186" t="s">
        <v>105</v>
      </c>
      <c r="E9" s="186">
        <v>553600</v>
      </c>
      <c r="F9" s="186">
        <v>408300</v>
      </c>
      <c r="G9" s="186">
        <v>145300</v>
      </c>
    </row>
    <row r="10" spans="1:10" ht="11.45" customHeight="1" x14ac:dyDescent="0.2">
      <c r="A10" s="119">
        <v>1996</v>
      </c>
      <c r="B10" s="186">
        <v>332300</v>
      </c>
      <c r="C10" s="186">
        <v>241600</v>
      </c>
      <c r="D10" s="186" t="s">
        <v>105</v>
      </c>
      <c r="E10" s="186">
        <v>539000</v>
      </c>
      <c r="F10" s="186">
        <v>394700</v>
      </c>
      <c r="G10" s="186">
        <v>144300</v>
      </c>
    </row>
    <row r="11" spans="1:10" ht="11.45" customHeight="1" x14ac:dyDescent="0.2">
      <c r="A11" s="119">
        <v>1997</v>
      </c>
      <c r="B11" s="186">
        <v>327700</v>
      </c>
      <c r="C11" s="186">
        <v>233800</v>
      </c>
      <c r="D11" s="186" t="s">
        <v>105</v>
      </c>
      <c r="E11" s="186">
        <v>534200</v>
      </c>
      <c r="F11" s="186">
        <v>379400</v>
      </c>
      <c r="G11" s="186">
        <v>154800</v>
      </c>
    </row>
    <row r="12" spans="1:10" ht="11.45" customHeight="1" x14ac:dyDescent="0.2">
      <c r="A12" s="119">
        <v>1998</v>
      </c>
      <c r="B12" s="186">
        <v>318800</v>
      </c>
      <c r="C12" s="186">
        <v>222500</v>
      </c>
      <c r="D12" s="186" t="s">
        <v>105</v>
      </c>
      <c r="E12" s="186">
        <v>515299.99999999994</v>
      </c>
      <c r="F12" s="186">
        <v>360900</v>
      </c>
      <c r="G12" s="186">
        <v>154400</v>
      </c>
    </row>
    <row r="13" spans="1:10" ht="11.45" customHeight="1" x14ac:dyDescent="0.2">
      <c r="A13" s="119">
        <v>1999</v>
      </c>
      <c r="B13" s="186">
        <v>307600</v>
      </c>
      <c r="C13" s="186">
        <v>207600</v>
      </c>
      <c r="D13" s="186" t="s">
        <v>105</v>
      </c>
      <c r="E13" s="186">
        <v>494000</v>
      </c>
      <c r="F13" s="186">
        <v>339700</v>
      </c>
      <c r="G13" s="186">
        <v>154300</v>
      </c>
    </row>
    <row r="14" spans="1:10" ht="11.45" customHeight="1" x14ac:dyDescent="0.2">
      <c r="A14" s="119">
        <v>2000</v>
      </c>
      <c r="B14" s="186">
        <v>297600</v>
      </c>
      <c r="C14" s="186">
        <v>197800</v>
      </c>
      <c r="D14" s="186" t="s">
        <v>105</v>
      </c>
      <c r="E14" s="186">
        <v>471100</v>
      </c>
      <c r="F14" s="186">
        <v>312800</v>
      </c>
      <c r="G14" s="186">
        <v>158300</v>
      </c>
    </row>
    <row r="15" spans="1:10" ht="11.45" customHeight="1" x14ac:dyDescent="0.2">
      <c r="A15" s="119">
        <v>2001</v>
      </c>
      <c r="B15" s="186">
        <v>285100</v>
      </c>
      <c r="C15" s="186">
        <v>188900</v>
      </c>
      <c r="D15" s="186" t="s">
        <v>105</v>
      </c>
      <c r="E15" s="186">
        <v>444200</v>
      </c>
      <c r="F15" s="186">
        <v>289500</v>
      </c>
      <c r="G15" s="186">
        <v>154700</v>
      </c>
    </row>
    <row r="16" spans="1:10" ht="11.45" customHeight="1" x14ac:dyDescent="0.2">
      <c r="A16" s="119">
        <v>2002</v>
      </c>
      <c r="B16" s="186">
        <v>283500</v>
      </c>
      <c r="C16" s="186">
        <v>185600</v>
      </c>
      <c r="D16" s="186" t="s">
        <v>105</v>
      </c>
      <c r="E16" s="186">
        <v>435100</v>
      </c>
      <c r="F16" s="186">
        <v>281900</v>
      </c>
      <c r="G16" s="186">
        <v>153200</v>
      </c>
    </row>
    <row r="17" spans="1:7" ht="11.45" customHeight="1" x14ac:dyDescent="0.2">
      <c r="A17" s="119">
        <v>2003</v>
      </c>
      <c r="B17" s="186">
        <v>285300</v>
      </c>
      <c r="C17" s="186">
        <v>180800</v>
      </c>
      <c r="D17" s="186" t="s">
        <v>105</v>
      </c>
      <c r="E17" s="186">
        <v>430500</v>
      </c>
      <c r="F17" s="186">
        <v>278400</v>
      </c>
      <c r="G17" s="186">
        <v>152100</v>
      </c>
    </row>
    <row r="18" spans="1:7" ht="11.45" customHeight="1" x14ac:dyDescent="0.2">
      <c r="A18" s="119">
        <v>2004</v>
      </c>
      <c r="B18" s="186">
        <v>285600</v>
      </c>
      <c r="C18" s="186">
        <v>174100</v>
      </c>
      <c r="D18" s="186" t="s">
        <v>105</v>
      </c>
      <c r="E18" s="186">
        <v>425300</v>
      </c>
      <c r="F18" s="186">
        <v>276400</v>
      </c>
      <c r="G18" s="186">
        <v>148900</v>
      </c>
    </row>
    <row r="19" spans="1:7" ht="11.45" customHeight="1" x14ac:dyDescent="0.2">
      <c r="A19" s="119">
        <v>2005</v>
      </c>
      <c r="B19" s="186">
        <v>271800</v>
      </c>
      <c r="C19" s="186">
        <v>162700</v>
      </c>
      <c r="D19" s="186">
        <v>75400</v>
      </c>
      <c r="E19" s="186">
        <v>398200</v>
      </c>
      <c r="F19" s="186">
        <v>254900</v>
      </c>
      <c r="G19" s="186">
        <v>143300</v>
      </c>
    </row>
    <row r="20" spans="1:7" ht="11.45" customHeight="1" x14ac:dyDescent="0.2">
      <c r="A20" s="119">
        <v>2006</v>
      </c>
      <c r="B20" s="186">
        <v>260899.99999999997</v>
      </c>
      <c r="C20" s="186">
        <v>156000</v>
      </c>
      <c r="D20" s="186">
        <v>70400</v>
      </c>
      <c r="E20" s="186">
        <v>375700</v>
      </c>
      <c r="F20" s="186">
        <v>238700</v>
      </c>
      <c r="G20" s="186">
        <v>137000</v>
      </c>
    </row>
    <row r="21" spans="1:7" ht="11.45" customHeight="1" x14ac:dyDescent="0.2">
      <c r="A21" s="119">
        <v>2007</v>
      </c>
      <c r="B21" s="186">
        <v>252200</v>
      </c>
      <c r="C21" s="186">
        <v>147900</v>
      </c>
      <c r="D21" s="186">
        <v>69200</v>
      </c>
      <c r="E21" s="186">
        <v>361900</v>
      </c>
      <c r="F21" s="186">
        <v>224000</v>
      </c>
      <c r="G21" s="186">
        <v>137900</v>
      </c>
    </row>
    <row r="22" spans="1:7" ht="11.45" customHeight="1" x14ac:dyDescent="0.2">
      <c r="A22" s="119">
        <v>2008</v>
      </c>
      <c r="B22" s="186">
        <v>239200</v>
      </c>
      <c r="C22" s="186">
        <v>142800</v>
      </c>
      <c r="D22" s="186">
        <v>63500</v>
      </c>
      <c r="E22" s="186">
        <v>344300</v>
      </c>
      <c r="F22" s="186">
        <v>212000</v>
      </c>
      <c r="G22" s="186">
        <v>132300</v>
      </c>
    </row>
    <row r="23" spans="1:7" ht="11.45" customHeight="1" x14ac:dyDescent="0.2">
      <c r="A23" s="119">
        <v>2009</v>
      </c>
      <c r="B23" s="186">
        <v>226600</v>
      </c>
      <c r="C23" s="186">
        <v>134800</v>
      </c>
      <c r="D23" s="186">
        <v>60100</v>
      </c>
      <c r="E23" s="186">
        <v>328100</v>
      </c>
      <c r="F23" s="186">
        <v>206300</v>
      </c>
      <c r="G23" s="186">
        <v>121800</v>
      </c>
    </row>
    <row r="24" spans="1:7" ht="11.45" customHeight="1" x14ac:dyDescent="0.2">
      <c r="A24" s="119">
        <v>2010</v>
      </c>
      <c r="B24" s="186">
        <v>221700</v>
      </c>
      <c r="C24" s="186">
        <v>132000</v>
      </c>
      <c r="D24" s="186">
        <v>59900</v>
      </c>
      <c r="E24" s="186">
        <v>319500</v>
      </c>
      <c r="F24" s="186">
        <v>207900</v>
      </c>
      <c r="G24" s="186">
        <v>111600</v>
      </c>
    </row>
    <row r="25" spans="1:7" ht="11.45" customHeight="1" x14ac:dyDescent="0.2">
      <c r="A25" s="119" t="s">
        <v>47</v>
      </c>
      <c r="B25" s="186">
        <v>217100</v>
      </c>
      <c r="C25" s="186">
        <v>124300</v>
      </c>
      <c r="D25" s="186">
        <v>59800</v>
      </c>
      <c r="E25" s="186">
        <v>313500</v>
      </c>
      <c r="F25" s="186">
        <v>214400</v>
      </c>
      <c r="G25" s="186">
        <v>99100</v>
      </c>
    </row>
    <row r="26" spans="1:7" ht="11.45" customHeight="1" x14ac:dyDescent="0.2">
      <c r="A26" s="119">
        <v>2012</v>
      </c>
      <c r="B26" s="186">
        <v>212400</v>
      </c>
      <c r="C26" s="186">
        <v>117500</v>
      </c>
      <c r="D26" s="186">
        <v>63900</v>
      </c>
      <c r="E26" s="186">
        <v>308500</v>
      </c>
      <c r="F26" s="186">
        <v>219600</v>
      </c>
      <c r="G26" s="186">
        <v>88900</v>
      </c>
    </row>
    <row r="27" spans="1:7" ht="11.45" customHeight="1" x14ac:dyDescent="0.2">
      <c r="A27" s="119">
        <v>2013</v>
      </c>
      <c r="B27" s="186">
        <v>207000</v>
      </c>
      <c r="C27" s="186">
        <v>116900</v>
      </c>
      <c r="D27" s="186">
        <v>57400</v>
      </c>
      <c r="E27" s="186">
        <v>304700</v>
      </c>
      <c r="F27" s="186">
        <v>223900</v>
      </c>
      <c r="G27" s="186">
        <v>80900</v>
      </c>
    </row>
    <row r="28" spans="1:7" ht="11.45" customHeight="1" x14ac:dyDescent="0.2">
      <c r="A28" s="119">
        <v>2014</v>
      </c>
      <c r="B28" s="186">
        <v>209700</v>
      </c>
      <c r="C28" s="186">
        <v>113700</v>
      </c>
      <c r="D28" s="186">
        <v>61300</v>
      </c>
      <c r="E28" s="186">
        <v>310400</v>
      </c>
      <c r="F28" s="186">
        <v>228300</v>
      </c>
      <c r="G28" s="186">
        <v>82000</v>
      </c>
    </row>
    <row r="29" spans="1:7" ht="11.45" customHeight="1" x14ac:dyDescent="0.2">
      <c r="A29" s="119">
        <v>2015</v>
      </c>
      <c r="B29" s="186">
        <v>202400</v>
      </c>
      <c r="C29" s="186">
        <v>106700</v>
      </c>
      <c r="D29" s="186">
        <v>61100</v>
      </c>
      <c r="E29" s="186">
        <v>304900</v>
      </c>
      <c r="F29" s="186">
        <v>232900</v>
      </c>
      <c r="G29" s="186">
        <v>72000</v>
      </c>
    </row>
    <row r="30" spans="1:7" ht="11.45" customHeight="1" x14ac:dyDescent="0.2">
      <c r="A30" s="119">
        <v>2016</v>
      </c>
      <c r="B30" s="186">
        <v>208300</v>
      </c>
      <c r="C30" s="186">
        <v>107900</v>
      </c>
      <c r="D30" s="186">
        <v>62700</v>
      </c>
      <c r="E30" s="186">
        <v>309800</v>
      </c>
      <c r="F30" s="186">
        <v>234900</v>
      </c>
      <c r="G30" s="186">
        <v>74800</v>
      </c>
    </row>
    <row r="31" spans="1:7" ht="11.45" customHeight="1" x14ac:dyDescent="0.2">
      <c r="A31" s="119">
        <v>2017</v>
      </c>
      <c r="B31" s="186">
        <v>205200</v>
      </c>
      <c r="C31" s="186">
        <v>106300</v>
      </c>
      <c r="D31" s="186">
        <v>57200</v>
      </c>
      <c r="E31" s="186">
        <v>309900</v>
      </c>
      <c r="F31" s="186">
        <v>235800</v>
      </c>
      <c r="G31" s="186">
        <v>74200</v>
      </c>
    </row>
    <row r="32" spans="1:7" ht="11.45" customHeight="1" x14ac:dyDescent="0.2">
      <c r="A32" s="119">
        <v>2018</v>
      </c>
      <c r="B32" s="186">
        <v>200800</v>
      </c>
      <c r="C32" s="186">
        <v>107500</v>
      </c>
      <c r="D32" s="186">
        <v>56700</v>
      </c>
      <c r="E32" s="186">
        <v>308300</v>
      </c>
      <c r="F32" s="186">
        <v>233300</v>
      </c>
      <c r="G32" s="186">
        <v>75000</v>
      </c>
    </row>
    <row r="33" spans="1:12" ht="11.45" customHeight="1" x14ac:dyDescent="0.2">
      <c r="A33" s="119">
        <v>2019</v>
      </c>
      <c r="B33" s="186">
        <v>199000</v>
      </c>
      <c r="C33" s="186">
        <v>104600</v>
      </c>
      <c r="D33" s="186">
        <v>54700</v>
      </c>
      <c r="E33" s="186">
        <v>307200</v>
      </c>
      <c r="F33" s="186">
        <v>241600</v>
      </c>
      <c r="G33" s="186">
        <v>65600</v>
      </c>
    </row>
    <row r="34" spans="1:12" ht="11.45" customHeight="1" x14ac:dyDescent="0.2">
      <c r="A34" s="119">
        <v>2020</v>
      </c>
      <c r="B34" s="186">
        <v>206100</v>
      </c>
      <c r="C34" s="186">
        <v>108500</v>
      </c>
      <c r="D34" s="186">
        <v>58700</v>
      </c>
      <c r="E34" s="186">
        <v>317200</v>
      </c>
      <c r="F34" s="186">
        <v>244600</v>
      </c>
      <c r="G34" s="186">
        <v>72600</v>
      </c>
    </row>
    <row r="35" spans="1:12" ht="11.45" customHeight="1" x14ac:dyDescent="0.2">
      <c r="A35" s="119">
        <v>2021</v>
      </c>
      <c r="B35" s="186">
        <v>207200</v>
      </c>
      <c r="C35" s="186">
        <v>109300</v>
      </c>
      <c r="D35" s="186">
        <v>60200</v>
      </c>
      <c r="E35" s="186">
        <v>320500</v>
      </c>
      <c r="F35" s="186">
        <v>246700</v>
      </c>
      <c r="G35" s="186">
        <v>73800</v>
      </c>
    </row>
    <row r="36" spans="1:12" ht="11.45" customHeight="1" x14ac:dyDescent="0.2">
      <c r="A36" s="119">
        <v>2022</v>
      </c>
      <c r="B36" s="186">
        <v>211900</v>
      </c>
      <c r="C36" s="186">
        <v>110300</v>
      </c>
      <c r="D36" s="186">
        <v>61600</v>
      </c>
      <c r="E36" s="186">
        <v>325700</v>
      </c>
      <c r="F36" s="186">
        <v>249000</v>
      </c>
      <c r="G36" s="186">
        <v>76700</v>
      </c>
    </row>
    <row r="38" spans="1:12" ht="11.45" customHeight="1" x14ac:dyDescent="0.2">
      <c r="A38" s="139" t="s">
        <v>288</v>
      </c>
      <c r="B38" s="102"/>
      <c r="F38" s="29"/>
      <c r="I38" s="129" t="s">
        <v>289</v>
      </c>
    </row>
    <row r="39" spans="1:12" ht="11.45" customHeight="1" x14ac:dyDescent="0.2">
      <c r="I39" s="25" t="s">
        <v>43</v>
      </c>
      <c r="J39" s="25" t="s">
        <v>391</v>
      </c>
      <c r="K39" s="25" t="s">
        <v>389</v>
      </c>
      <c r="L39" s="25" t="s">
        <v>390</v>
      </c>
    </row>
    <row r="40" spans="1:12" ht="11.45" customHeight="1" x14ac:dyDescent="0.2">
      <c r="I40" s="185">
        <v>1991</v>
      </c>
      <c r="J40" s="182">
        <f t="shared" ref="J40:J66" si="0">B5</f>
        <v>386700</v>
      </c>
      <c r="K40" s="182">
        <f t="shared" ref="K40:K66" si="1">F5</f>
        <v>493400</v>
      </c>
      <c r="L40" s="182">
        <f t="shared" ref="L40:L66" si="2">G5</f>
        <v>148600</v>
      </c>
    </row>
    <row r="41" spans="1:12" ht="11.45" customHeight="1" x14ac:dyDescent="0.2">
      <c r="I41" s="185">
        <v>1992</v>
      </c>
      <c r="J41" s="182">
        <f t="shared" si="0"/>
        <v>374700</v>
      </c>
      <c r="K41" s="182">
        <f t="shared" si="1"/>
        <v>476800</v>
      </c>
      <c r="L41" s="182">
        <f t="shared" si="2"/>
        <v>144100</v>
      </c>
    </row>
    <row r="42" spans="1:12" ht="11.45" customHeight="1" x14ac:dyDescent="0.2">
      <c r="I42" s="185">
        <v>1993</v>
      </c>
      <c r="J42" s="182">
        <f t="shared" si="0"/>
        <v>360700</v>
      </c>
      <c r="K42" s="182">
        <f t="shared" si="1"/>
        <v>457400</v>
      </c>
      <c r="L42" s="182">
        <f t="shared" si="2"/>
        <v>136200</v>
      </c>
    </row>
    <row r="43" spans="1:12" ht="11.45" customHeight="1" x14ac:dyDescent="0.2">
      <c r="I43" s="185">
        <v>1994</v>
      </c>
      <c r="J43" s="182">
        <f t="shared" si="0"/>
        <v>347800</v>
      </c>
      <c r="K43" s="182">
        <f t="shared" si="1"/>
        <v>424500</v>
      </c>
      <c r="L43" s="182">
        <f t="shared" si="2"/>
        <v>141900</v>
      </c>
    </row>
    <row r="44" spans="1:12" ht="11.45" customHeight="1" x14ac:dyDescent="0.2">
      <c r="I44" s="185">
        <v>1995</v>
      </c>
      <c r="J44" s="182">
        <f t="shared" si="0"/>
        <v>343600</v>
      </c>
      <c r="K44" s="182">
        <f t="shared" si="1"/>
        <v>408300</v>
      </c>
      <c r="L44" s="182">
        <f t="shared" si="2"/>
        <v>145300</v>
      </c>
    </row>
    <row r="45" spans="1:12" ht="11.45" customHeight="1" x14ac:dyDescent="0.2">
      <c r="I45" s="185">
        <v>1996</v>
      </c>
      <c r="J45" s="182">
        <f t="shared" si="0"/>
        <v>332300</v>
      </c>
      <c r="K45" s="182">
        <f t="shared" si="1"/>
        <v>394700</v>
      </c>
      <c r="L45" s="182">
        <f t="shared" si="2"/>
        <v>144300</v>
      </c>
    </row>
    <row r="46" spans="1:12" ht="11.45" customHeight="1" x14ac:dyDescent="0.2">
      <c r="I46" s="185">
        <v>1997</v>
      </c>
      <c r="J46" s="182">
        <f t="shared" si="0"/>
        <v>327700</v>
      </c>
      <c r="K46" s="182">
        <f t="shared" si="1"/>
        <v>379400</v>
      </c>
      <c r="L46" s="182">
        <f t="shared" si="2"/>
        <v>154800</v>
      </c>
    </row>
    <row r="47" spans="1:12" ht="11.45" customHeight="1" x14ac:dyDescent="0.2">
      <c r="I47" s="185">
        <v>1998</v>
      </c>
      <c r="J47" s="182">
        <f t="shared" si="0"/>
        <v>318800</v>
      </c>
      <c r="K47" s="182">
        <f t="shared" si="1"/>
        <v>360900</v>
      </c>
      <c r="L47" s="182">
        <f t="shared" si="2"/>
        <v>154400</v>
      </c>
    </row>
    <row r="48" spans="1:12" ht="11.45" customHeight="1" x14ac:dyDescent="0.2">
      <c r="I48" s="185">
        <v>1999</v>
      </c>
      <c r="J48" s="182">
        <f t="shared" si="0"/>
        <v>307600</v>
      </c>
      <c r="K48" s="182">
        <f t="shared" si="1"/>
        <v>339700</v>
      </c>
      <c r="L48" s="182">
        <f t="shared" si="2"/>
        <v>154300</v>
      </c>
    </row>
    <row r="49" spans="9:12" ht="11.45" customHeight="1" x14ac:dyDescent="0.2">
      <c r="I49" s="185">
        <v>2000</v>
      </c>
      <c r="J49" s="182">
        <f t="shared" si="0"/>
        <v>297600</v>
      </c>
      <c r="K49" s="182">
        <f t="shared" si="1"/>
        <v>312800</v>
      </c>
      <c r="L49" s="182">
        <f t="shared" si="2"/>
        <v>158300</v>
      </c>
    </row>
    <row r="50" spans="9:12" ht="11.45" customHeight="1" x14ac:dyDescent="0.2">
      <c r="I50" s="185">
        <v>2001</v>
      </c>
      <c r="J50" s="182">
        <f t="shared" si="0"/>
        <v>285100</v>
      </c>
      <c r="K50" s="182">
        <f t="shared" si="1"/>
        <v>289500</v>
      </c>
      <c r="L50" s="182">
        <f t="shared" si="2"/>
        <v>154700</v>
      </c>
    </row>
    <row r="51" spans="9:12" ht="11.45" customHeight="1" x14ac:dyDescent="0.2">
      <c r="I51" s="185">
        <v>2002</v>
      </c>
      <c r="J51" s="182">
        <f t="shared" si="0"/>
        <v>283500</v>
      </c>
      <c r="K51" s="182">
        <f t="shared" si="1"/>
        <v>281900</v>
      </c>
      <c r="L51" s="182">
        <f t="shared" si="2"/>
        <v>153200</v>
      </c>
    </row>
    <row r="52" spans="9:12" ht="11.45" customHeight="1" x14ac:dyDescent="0.2">
      <c r="I52" s="185">
        <v>2003</v>
      </c>
      <c r="J52" s="182">
        <f t="shared" si="0"/>
        <v>285300</v>
      </c>
      <c r="K52" s="182">
        <f t="shared" si="1"/>
        <v>278400</v>
      </c>
      <c r="L52" s="182">
        <f t="shared" si="2"/>
        <v>152100</v>
      </c>
    </row>
    <row r="53" spans="9:12" ht="11.45" customHeight="1" x14ac:dyDescent="0.2">
      <c r="I53" s="185">
        <v>2004</v>
      </c>
      <c r="J53" s="182">
        <f t="shared" si="0"/>
        <v>285600</v>
      </c>
      <c r="K53" s="182">
        <f t="shared" si="1"/>
        <v>276400</v>
      </c>
      <c r="L53" s="182">
        <f t="shared" si="2"/>
        <v>148900</v>
      </c>
    </row>
    <row r="54" spans="9:12" ht="11.45" customHeight="1" x14ac:dyDescent="0.2">
      <c r="I54" s="185">
        <v>2005</v>
      </c>
      <c r="J54" s="182">
        <f t="shared" si="0"/>
        <v>271800</v>
      </c>
      <c r="K54" s="182">
        <f t="shared" si="1"/>
        <v>254900</v>
      </c>
      <c r="L54" s="182">
        <f t="shared" si="2"/>
        <v>143300</v>
      </c>
    </row>
    <row r="55" spans="9:12" ht="11.45" customHeight="1" x14ac:dyDescent="0.2">
      <c r="I55" s="185">
        <v>2006</v>
      </c>
      <c r="J55" s="182">
        <f t="shared" si="0"/>
        <v>260899.99999999997</v>
      </c>
      <c r="K55" s="182">
        <f t="shared" si="1"/>
        <v>238700</v>
      </c>
      <c r="L55" s="182">
        <f t="shared" si="2"/>
        <v>137000</v>
      </c>
    </row>
    <row r="56" spans="9:12" ht="11.45" customHeight="1" x14ac:dyDescent="0.2">
      <c r="I56" s="185">
        <v>2007</v>
      </c>
      <c r="J56" s="182">
        <f t="shared" si="0"/>
        <v>252200</v>
      </c>
      <c r="K56" s="182">
        <f t="shared" si="1"/>
        <v>224000</v>
      </c>
      <c r="L56" s="182">
        <f t="shared" si="2"/>
        <v>137900</v>
      </c>
    </row>
    <row r="57" spans="9:12" ht="11.45" customHeight="1" x14ac:dyDescent="0.2">
      <c r="I57" s="185">
        <v>2008</v>
      </c>
      <c r="J57" s="182">
        <f t="shared" si="0"/>
        <v>239200</v>
      </c>
      <c r="K57" s="182">
        <f t="shared" si="1"/>
        <v>212000</v>
      </c>
      <c r="L57" s="182">
        <f t="shared" si="2"/>
        <v>132300</v>
      </c>
    </row>
    <row r="58" spans="9:12" ht="11.45" customHeight="1" x14ac:dyDescent="0.2">
      <c r="I58" s="185">
        <v>2009</v>
      </c>
      <c r="J58" s="182">
        <f t="shared" si="0"/>
        <v>226600</v>
      </c>
      <c r="K58" s="182">
        <f t="shared" si="1"/>
        <v>206300</v>
      </c>
      <c r="L58" s="182">
        <f t="shared" si="2"/>
        <v>121800</v>
      </c>
    </row>
    <row r="59" spans="9:12" ht="11.45" customHeight="1" x14ac:dyDescent="0.2">
      <c r="I59" s="185">
        <v>2010</v>
      </c>
      <c r="J59" s="182">
        <f t="shared" si="0"/>
        <v>221700</v>
      </c>
      <c r="K59" s="182">
        <f t="shared" si="1"/>
        <v>207900</v>
      </c>
      <c r="L59" s="182">
        <f t="shared" si="2"/>
        <v>111600</v>
      </c>
    </row>
    <row r="60" spans="9:12" ht="11.45" customHeight="1" x14ac:dyDescent="0.2">
      <c r="I60" s="185">
        <v>2011</v>
      </c>
      <c r="J60" s="182">
        <f t="shared" si="0"/>
        <v>217100</v>
      </c>
      <c r="K60" s="182">
        <f t="shared" si="1"/>
        <v>214400</v>
      </c>
      <c r="L60" s="182">
        <f t="shared" si="2"/>
        <v>99100</v>
      </c>
    </row>
    <row r="61" spans="9:12" ht="11.45" customHeight="1" x14ac:dyDescent="0.2">
      <c r="I61" s="185">
        <v>2012</v>
      </c>
      <c r="J61" s="182">
        <f t="shared" si="0"/>
        <v>212400</v>
      </c>
      <c r="K61" s="182">
        <f t="shared" si="1"/>
        <v>219600</v>
      </c>
      <c r="L61" s="182">
        <f t="shared" si="2"/>
        <v>88900</v>
      </c>
    </row>
    <row r="62" spans="9:12" ht="11.45" customHeight="1" x14ac:dyDescent="0.2">
      <c r="I62" s="185">
        <v>2013</v>
      </c>
      <c r="J62" s="182">
        <f t="shared" si="0"/>
        <v>207000</v>
      </c>
      <c r="K62" s="182">
        <f t="shared" si="1"/>
        <v>223900</v>
      </c>
      <c r="L62" s="182">
        <f t="shared" si="2"/>
        <v>80900</v>
      </c>
    </row>
    <row r="63" spans="9:12" ht="11.45" customHeight="1" x14ac:dyDescent="0.2">
      <c r="I63" s="185">
        <v>2014</v>
      </c>
      <c r="J63" s="182">
        <f t="shared" si="0"/>
        <v>209700</v>
      </c>
      <c r="K63" s="182">
        <f t="shared" si="1"/>
        <v>228300</v>
      </c>
      <c r="L63" s="182">
        <f t="shared" si="2"/>
        <v>82000</v>
      </c>
    </row>
    <row r="64" spans="9:12" ht="11.45" customHeight="1" x14ac:dyDescent="0.2">
      <c r="I64" s="185">
        <v>2015</v>
      </c>
      <c r="J64" s="182">
        <f t="shared" si="0"/>
        <v>202400</v>
      </c>
      <c r="K64" s="182">
        <f t="shared" si="1"/>
        <v>232900</v>
      </c>
      <c r="L64" s="182">
        <f t="shared" si="2"/>
        <v>72000</v>
      </c>
    </row>
    <row r="65" spans="9:12" ht="11.45" customHeight="1" x14ac:dyDescent="0.2">
      <c r="I65" s="185">
        <v>2016</v>
      </c>
      <c r="J65" s="182">
        <f t="shared" si="0"/>
        <v>208300</v>
      </c>
      <c r="K65" s="182">
        <f t="shared" si="1"/>
        <v>234900</v>
      </c>
      <c r="L65" s="182">
        <f t="shared" si="2"/>
        <v>74800</v>
      </c>
    </row>
    <row r="66" spans="9:12" ht="11.45" customHeight="1" x14ac:dyDescent="0.2">
      <c r="I66" s="185">
        <v>2017</v>
      </c>
      <c r="J66" s="182">
        <f t="shared" si="0"/>
        <v>205200</v>
      </c>
      <c r="K66" s="182">
        <f t="shared" si="1"/>
        <v>235800</v>
      </c>
      <c r="L66" s="182">
        <f t="shared" si="2"/>
        <v>74200</v>
      </c>
    </row>
    <row r="67" spans="9:12" ht="11.45" customHeight="1" x14ac:dyDescent="0.2">
      <c r="I67" s="185">
        <v>2018</v>
      </c>
      <c r="J67" s="182">
        <f t="shared" ref="J67:J68" si="3">B32</f>
        <v>200800</v>
      </c>
      <c r="K67" s="182">
        <f t="shared" ref="K67:L67" si="4">F32</f>
        <v>233300</v>
      </c>
      <c r="L67" s="182">
        <f t="shared" si="4"/>
        <v>75000</v>
      </c>
    </row>
    <row r="68" spans="9:12" ht="11.45" customHeight="1" x14ac:dyDescent="0.2">
      <c r="I68" s="185">
        <v>2019</v>
      </c>
      <c r="J68" s="182">
        <f t="shared" si="3"/>
        <v>199000</v>
      </c>
      <c r="K68" s="182">
        <f t="shared" ref="K68:L68" si="5">F33</f>
        <v>241600</v>
      </c>
      <c r="L68" s="182">
        <f t="shared" si="5"/>
        <v>65600</v>
      </c>
    </row>
    <row r="69" spans="9:12" ht="11.45" customHeight="1" x14ac:dyDescent="0.2">
      <c r="I69" s="185">
        <v>2020</v>
      </c>
      <c r="J69" s="182">
        <f>B34</f>
        <v>206100</v>
      </c>
      <c r="K69" s="182">
        <f t="shared" ref="K69:L71" si="6">F34</f>
        <v>244600</v>
      </c>
      <c r="L69" s="182">
        <f t="shared" si="6"/>
        <v>72600</v>
      </c>
    </row>
    <row r="70" spans="9:12" ht="11.45" customHeight="1" x14ac:dyDescent="0.2">
      <c r="I70" s="185">
        <v>2021</v>
      </c>
      <c r="J70" s="182">
        <f>B35</f>
        <v>207200</v>
      </c>
      <c r="K70" s="182">
        <f t="shared" si="6"/>
        <v>246700</v>
      </c>
      <c r="L70" s="182">
        <f t="shared" si="6"/>
        <v>73800</v>
      </c>
    </row>
    <row r="71" spans="9:12" ht="11.45" customHeight="1" x14ac:dyDescent="0.2">
      <c r="I71" s="185">
        <v>2022</v>
      </c>
      <c r="J71" s="182">
        <f>B36</f>
        <v>211900</v>
      </c>
      <c r="K71" s="182">
        <f t="shared" si="6"/>
        <v>249000</v>
      </c>
      <c r="L71" s="182">
        <f t="shared" si="6"/>
        <v>76700</v>
      </c>
    </row>
    <row r="73" spans="9:12" ht="11.45" customHeight="1" x14ac:dyDescent="0.2">
      <c r="J73" s="51"/>
    </row>
  </sheetData>
  <hyperlinks>
    <hyperlink ref="A1" location="Inhalt!A17" display="Link zum Inhaltsverzeichnis"/>
    <hyperlink ref="A38" location="_GrafikDaten_2.9" display="Grafik 2.9"/>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45"/>
  <sheetViews>
    <sheetView zoomScale="160" zoomScaleNormal="160" workbookViewId="0"/>
  </sheetViews>
  <sheetFormatPr baseColWidth="10" defaultRowHeight="11.45" customHeight="1" x14ac:dyDescent="0.2"/>
  <cols>
    <col min="1" max="1" width="31.7109375" style="28" customWidth="1"/>
    <col min="2" max="3" width="10.7109375" style="29" customWidth="1"/>
    <col min="4" max="5" width="12.7109375" style="29" customWidth="1"/>
    <col min="6" max="6" width="12.7109375" style="25" customWidth="1"/>
    <col min="7" max="7" width="2.7109375" style="25" customWidth="1"/>
    <col min="8" max="16384" width="11.42578125" style="25"/>
  </cols>
  <sheetData>
    <row r="1" spans="1:11" ht="12" customHeight="1" x14ac:dyDescent="0.2">
      <c r="A1" s="134" t="s">
        <v>198</v>
      </c>
    </row>
    <row r="2" spans="1:11" ht="30" customHeight="1" x14ac:dyDescent="0.2">
      <c r="A2" s="114" t="s">
        <v>103</v>
      </c>
    </row>
    <row r="3" spans="1:11" ht="30" customHeight="1" x14ac:dyDescent="0.2">
      <c r="A3" s="198" t="s">
        <v>548</v>
      </c>
    </row>
    <row r="4" spans="1:11" ht="24" customHeight="1" x14ac:dyDescent="0.2">
      <c r="A4" s="163" t="s">
        <v>106</v>
      </c>
      <c r="B4" s="164" t="s">
        <v>16</v>
      </c>
      <c r="C4" s="164" t="s">
        <v>486</v>
      </c>
      <c r="D4" s="164" t="s">
        <v>107</v>
      </c>
      <c r="E4" s="164" t="s">
        <v>487</v>
      </c>
      <c r="F4" s="162" t="s">
        <v>488</v>
      </c>
    </row>
    <row r="5" spans="1:11" ht="20.100000000000001" customHeight="1" x14ac:dyDescent="0.2">
      <c r="A5" s="54" t="s">
        <v>44</v>
      </c>
      <c r="B5" s="183">
        <v>211900</v>
      </c>
      <c r="C5" s="260">
        <v>100</v>
      </c>
      <c r="D5" s="183">
        <v>687800</v>
      </c>
      <c r="E5" s="260">
        <v>100</v>
      </c>
      <c r="F5" s="261">
        <v>3.2464955586811031</v>
      </c>
      <c r="H5" s="51"/>
      <c r="I5" s="249"/>
      <c r="J5" s="249"/>
      <c r="K5" s="249"/>
    </row>
    <row r="6" spans="1:11" ht="20.100000000000001" customHeight="1" x14ac:dyDescent="0.2">
      <c r="A6" s="54" t="s">
        <v>108</v>
      </c>
      <c r="B6" s="183">
        <v>110300</v>
      </c>
      <c r="C6" s="262">
        <v>52.051219120798208</v>
      </c>
      <c r="D6" s="183">
        <v>400200</v>
      </c>
      <c r="E6" s="262">
        <v>58.1794233609751</v>
      </c>
      <c r="F6" s="261">
        <v>3.6287188415258926</v>
      </c>
      <c r="H6" s="51"/>
      <c r="I6" s="51"/>
      <c r="J6" s="51"/>
      <c r="K6" s="51"/>
    </row>
    <row r="7" spans="1:11" ht="11.45" customHeight="1" x14ac:dyDescent="0.2">
      <c r="A7" s="55" t="s">
        <v>109</v>
      </c>
      <c r="B7" s="184"/>
      <c r="C7" s="35"/>
      <c r="D7" s="184"/>
      <c r="E7" s="35"/>
      <c r="F7" s="27"/>
    </row>
    <row r="8" spans="1:11" ht="11.45" customHeight="1" x14ac:dyDescent="0.2">
      <c r="A8" s="55" t="s">
        <v>110</v>
      </c>
      <c r="B8" s="184">
        <v>56800</v>
      </c>
      <c r="C8" s="35">
        <v>26.785731142093887</v>
      </c>
      <c r="D8" s="184">
        <v>170300</v>
      </c>
      <c r="E8" s="35">
        <v>24.751980088624233</v>
      </c>
      <c r="F8" s="27">
        <v>3</v>
      </c>
    </row>
    <row r="9" spans="1:11" ht="11.45" customHeight="1" x14ac:dyDescent="0.2">
      <c r="A9" s="55" t="s">
        <v>111</v>
      </c>
      <c r="B9" s="184">
        <v>40800</v>
      </c>
      <c r="C9" s="35">
        <v>19.268527521073846</v>
      </c>
      <c r="D9" s="184">
        <v>163300</v>
      </c>
      <c r="E9" s="35">
        <v>23.740855537851385</v>
      </c>
      <c r="F9" s="27">
        <v>4.0000244947948564</v>
      </c>
    </row>
    <row r="10" spans="1:11" ht="11.45" customHeight="1" x14ac:dyDescent="0.2">
      <c r="A10" s="55" t="s">
        <v>112</v>
      </c>
      <c r="B10" s="184">
        <v>12700</v>
      </c>
      <c r="C10" s="35">
        <v>5.9964884790016706</v>
      </c>
      <c r="D10" s="184">
        <v>66600</v>
      </c>
      <c r="E10" s="35">
        <v>9.6865877344994828</v>
      </c>
      <c r="F10" s="27">
        <v>5.2443132624950808</v>
      </c>
    </row>
    <row r="11" spans="1:11" ht="15" customHeight="1" x14ac:dyDescent="0.2">
      <c r="A11" s="55" t="s">
        <v>113</v>
      </c>
      <c r="B11" s="184">
        <v>82500</v>
      </c>
      <c r="C11" s="35">
        <v>38.944372598808727</v>
      </c>
      <c r="D11" s="184">
        <v>313000</v>
      </c>
      <c r="E11" s="35">
        <v>45.505111594422019</v>
      </c>
      <c r="F11" s="27">
        <v>3.7934143710688013</v>
      </c>
    </row>
    <row r="12" spans="1:11" ht="11.45" customHeight="1" x14ac:dyDescent="0.2">
      <c r="A12" s="55" t="s">
        <v>114</v>
      </c>
      <c r="B12" s="184"/>
      <c r="C12" s="35"/>
      <c r="D12" s="184"/>
      <c r="E12" s="35"/>
    </row>
    <row r="13" spans="1:11" ht="11.45" customHeight="1" x14ac:dyDescent="0.2">
      <c r="A13" s="55" t="s">
        <v>115</v>
      </c>
      <c r="B13" s="184">
        <v>32500</v>
      </c>
      <c r="C13" s="35">
        <v>15.351104901970039</v>
      </c>
      <c r="D13" s="184">
        <v>97600</v>
      </c>
      <c r="E13" s="35">
        <v>14.185546806852678</v>
      </c>
      <c r="F13" s="27">
        <v>3</v>
      </c>
    </row>
    <row r="14" spans="1:11" ht="11.45" customHeight="1" x14ac:dyDescent="0.2">
      <c r="A14" s="55" t="s">
        <v>116</v>
      </c>
      <c r="B14" s="184">
        <v>37500</v>
      </c>
      <c r="C14" s="35">
        <v>17.714301896410131</v>
      </c>
      <c r="D14" s="184">
        <v>150100</v>
      </c>
      <c r="E14" s="35">
        <v>21.826042962980193</v>
      </c>
      <c r="F14" s="27">
        <v>4.0000532878610251</v>
      </c>
    </row>
    <row r="15" spans="1:11" ht="11.45" customHeight="1" x14ac:dyDescent="0.2">
      <c r="A15" s="55" t="s">
        <v>117</v>
      </c>
      <c r="B15" s="184">
        <v>12500</v>
      </c>
      <c r="C15" s="35">
        <v>5.8784938217997489</v>
      </c>
      <c r="D15" s="184">
        <v>65300</v>
      </c>
      <c r="E15" s="35">
        <v>9.4935218245891537</v>
      </c>
      <c r="F15" s="27">
        <v>5.2429546366920912</v>
      </c>
    </row>
    <row r="16" spans="1:11" ht="20.100000000000001" customHeight="1" x14ac:dyDescent="0.2">
      <c r="A16" s="54" t="s">
        <v>118</v>
      </c>
      <c r="B16" s="183">
        <v>40000</v>
      </c>
      <c r="C16" s="262">
        <v>18.89047263939889</v>
      </c>
      <c r="D16" s="183">
        <v>141700</v>
      </c>
      <c r="E16" s="262">
        <v>20.605133692327374</v>
      </c>
      <c r="F16" s="261">
        <v>3.5411752948231063</v>
      </c>
    </row>
    <row r="17" spans="1:6" ht="11.45" customHeight="1" x14ac:dyDescent="0.2">
      <c r="A17" s="55" t="s">
        <v>109</v>
      </c>
      <c r="B17" s="184"/>
      <c r="C17" s="35"/>
      <c r="D17" s="184"/>
      <c r="E17" s="35"/>
      <c r="F17" s="27"/>
    </row>
    <row r="18" spans="1:6" ht="11.45" customHeight="1" x14ac:dyDescent="0.2">
      <c r="A18" s="55" t="s">
        <v>110</v>
      </c>
      <c r="B18" s="184">
        <v>22700</v>
      </c>
      <c r="C18" s="35">
        <v>10.708251130388815</v>
      </c>
      <c r="D18" s="184">
        <v>68100</v>
      </c>
      <c r="E18" s="35">
        <v>9.8952094067293945</v>
      </c>
      <c r="F18" s="27">
        <v>3</v>
      </c>
    </row>
    <row r="19" spans="1:6" ht="11.45" customHeight="1" x14ac:dyDescent="0.2">
      <c r="A19" s="55" t="s">
        <v>111</v>
      </c>
      <c r="B19" s="184">
        <v>13800</v>
      </c>
      <c r="C19" s="35">
        <v>6.4977297827954343</v>
      </c>
      <c r="D19" s="184">
        <v>55100</v>
      </c>
      <c r="E19" s="35">
        <v>8.0058384992033123</v>
      </c>
      <c r="F19" s="27">
        <v>4</v>
      </c>
    </row>
    <row r="20" spans="1:6" ht="11.45" customHeight="1" x14ac:dyDescent="0.2">
      <c r="A20" s="55" t="s">
        <v>112</v>
      </c>
      <c r="B20" s="184" t="s">
        <v>77</v>
      </c>
      <c r="C20" s="35" t="s">
        <v>77</v>
      </c>
      <c r="D20" s="184">
        <v>18600</v>
      </c>
      <c r="E20" s="35">
        <v>2.7042311673509265</v>
      </c>
      <c r="F20" s="27">
        <v>5.2118240403474365</v>
      </c>
    </row>
    <row r="21" spans="1:6" ht="15" customHeight="1" x14ac:dyDescent="0.2">
      <c r="A21" s="55" t="s">
        <v>113</v>
      </c>
      <c r="B21" s="184">
        <v>37700</v>
      </c>
      <c r="C21" s="35">
        <v>17.788874519761748</v>
      </c>
      <c r="D21" s="184">
        <v>134600</v>
      </c>
      <c r="E21" s="35">
        <v>19.573365045765925</v>
      </c>
      <c r="F21" s="27">
        <v>3.572167683735739</v>
      </c>
    </row>
    <row r="22" spans="1:6" ht="11.45" customHeight="1" x14ac:dyDescent="0.2">
      <c r="A22" s="55" t="s">
        <v>114</v>
      </c>
      <c r="B22" s="184"/>
      <c r="C22" s="35"/>
      <c r="D22" s="184"/>
      <c r="E22" s="35"/>
      <c r="F22" s="27"/>
    </row>
    <row r="23" spans="1:6" ht="11.45" customHeight="1" x14ac:dyDescent="0.2">
      <c r="A23" s="55" t="s">
        <v>115</v>
      </c>
      <c r="B23" s="184">
        <v>20500</v>
      </c>
      <c r="C23" s="35">
        <v>9.6519629591172098</v>
      </c>
      <c r="D23" s="184">
        <v>61300</v>
      </c>
      <c r="E23" s="35">
        <v>8.9189762854584167</v>
      </c>
      <c r="F23" s="27">
        <v>2.9999511002444987</v>
      </c>
    </row>
    <row r="24" spans="1:6" ht="11.45" customHeight="1" x14ac:dyDescent="0.2">
      <c r="A24" s="55" t="s">
        <v>116</v>
      </c>
      <c r="B24" s="184">
        <v>13700</v>
      </c>
      <c r="C24" s="35">
        <v>6.4524198344298966</v>
      </c>
      <c r="D24" s="184">
        <v>54700</v>
      </c>
      <c r="E24" s="35">
        <v>7.9501575929565833</v>
      </c>
      <c r="F24" s="27">
        <v>4.0000731475385853</v>
      </c>
    </row>
    <row r="25" spans="1:6" ht="11.45" customHeight="1" x14ac:dyDescent="0.2">
      <c r="A25" s="55" t="s">
        <v>117</v>
      </c>
      <c r="B25" s="184" t="s">
        <v>77</v>
      </c>
      <c r="C25" s="35" t="s">
        <v>77</v>
      </c>
      <c r="D25" s="184">
        <v>18600</v>
      </c>
      <c r="E25" s="35">
        <v>2.7042311673509265</v>
      </c>
      <c r="F25" s="27">
        <v>5.2118240403474365</v>
      </c>
    </row>
    <row r="26" spans="1:6" ht="20.100000000000001" customHeight="1" x14ac:dyDescent="0.2">
      <c r="A26" s="54" t="s">
        <v>119</v>
      </c>
      <c r="B26" s="183">
        <v>61600</v>
      </c>
      <c r="C26" s="262">
        <v>29.058308239802898</v>
      </c>
      <c r="D26" s="183">
        <v>145900</v>
      </c>
      <c r="E26" s="262">
        <v>21.215297565741267</v>
      </c>
      <c r="F26" s="261">
        <v>2.3702470479315219</v>
      </c>
    </row>
    <row r="27" spans="1:6" ht="11.45" customHeight="1" x14ac:dyDescent="0.2">
      <c r="A27" s="55" t="s">
        <v>109</v>
      </c>
      <c r="B27" s="184"/>
      <c r="C27" s="35"/>
      <c r="D27" s="184"/>
      <c r="E27" s="35"/>
      <c r="F27" s="27"/>
    </row>
    <row r="28" spans="1:6" ht="11.45" customHeight="1" x14ac:dyDescent="0.2">
      <c r="A28" s="55" t="s">
        <v>110</v>
      </c>
      <c r="B28" s="184">
        <v>43400</v>
      </c>
      <c r="C28" s="35">
        <v>20.495671955973833</v>
      </c>
      <c r="D28" s="184">
        <v>86800</v>
      </c>
      <c r="E28" s="35">
        <v>12.62619067003175</v>
      </c>
      <c r="F28" s="27">
        <v>1.9999769717904432</v>
      </c>
    </row>
    <row r="29" spans="1:6" ht="11.45" customHeight="1" x14ac:dyDescent="0.2">
      <c r="A29" s="55" t="s">
        <v>111</v>
      </c>
      <c r="B29" s="184">
        <v>14700</v>
      </c>
      <c r="C29" s="35">
        <v>6.9583809245117383</v>
      </c>
      <c r="D29" s="184">
        <v>44200</v>
      </c>
      <c r="E29" s="35">
        <v>6.4301996952815159</v>
      </c>
      <c r="F29" s="27">
        <v>3.0000678288001086</v>
      </c>
    </row>
    <row r="30" spans="1:6" ht="11.45" customHeight="1" x14ac:dyDescent="0.2">
      <c r="A30" s="55" t="s">
        <v>112</v>
      </c>
      <c r="B30" s="184" t="s">
        <v>77</v>
      </c>
      <c r="C30" s="35" t="s">
        <v>77</v>
      </c>
      <c r="D30" s="184">
        <v>14900</v>
      </c>
      <c r="E30" s="35">
        <v>2.1589072004280014</v>
      </c>
      <c r="F30" s="27">
        <v>4.367647058823529</v>
      </c>
    </row>
    <row r="31" spans="1:6" ht="15" customHeight="1" x14ac:dyDescent="0.2">
      <c r="A31" s="55" t="s">
        <v>113</v>
      </c>
      <c r="B31" s="184">
        <v>39000</v>
      </c>
      <c r="C31" s="35">
        <v>18.414246202931931</v>
      </c>
      <c r="D31" s="184">
        <v>98300</v>
      </c>
      <c r="E31" s="35">
        <v>14.288621904839442</v>
      </c>
      <c r="F31" s="27">
        <v>2.5191336665385107</v>
      </c>
    </row>
    <row r="32" spans="1:6" ht="11.45" customHeight="1" x14ac:dyDescent="0.2">
      <c r="A32" s="55" t="s">
        <v>114</v>
      </c>
      <c r="B32" s="184"/>
      <c r="C32" s="25"/>
      <c r="D32" s="184"/>
      <c r="E32" s="35"/>
    </row>
    <row r="33" spans="1:6" ht="11.45" customHeight="1" x14ac:dyDescent="0.2">
      <c r="A33" s="55" t="s">
        <v>115</v>
      </c>
      <c r="B33" s="184">
        <v>23300</v>
      </c>
      <c r="C33" s="35">
        <v>10.981998735097275</v>
      </c>
      <c r="D33" s="184">
        <v>46500</v>
      </c>
      <c r="E33" s="35">
        <v>6.7655935613682088</v>
      </c>
      <c r="F33" s="27">
        <v>2.0000429774798008</v>
      </c>
    </row>
    <row r="34" spans="1:6" ht="11.45" customHeight="1" x14ac:dyDescent="0.2">
      <c r="A34" s="55" t="s">
        <v>116</v>
      </c>
      <c r="B34" s="184">
        <v>12500</v>
      </c>
      <c r="C34" s="35">
        <v>5.8964290096944412</v>
      </c>
      <c r="D34" s="184">
        <v>37500</v>
      </c>
      <c r="E34" s="35">
        <v>5.4488782405415153</v>
      </c>
      <c r="F34" s="27">
        <v>3.0000800448251019</v>
      </c>
    </row>
    <row r="35" spans="1:6" ht="11.45" customHeight="1" x14ac:dyDescent="0.2">
      <c r="A35" s="55" t="s">
        <v>117</v>
      </c>
      <c r="B35" s="184" t="s">
        <v>77</v>
      </c>
      <c r="C35" s="35" t="s">
        <v>77</v>
      </c>
      <c r="D35" s="184">
        <v>14300</v>
      </c>
      <c r="E35" s="35">
        <v>2.0741501029297171</v>
      </c>
      <c r="F35" s="27">
        <v>4.3844499078057773</v>
      </c>
    </row>
    <row r="36" spans="1:6" ht="24.95" customHeight="1" x14ac:dyDescent="0.2">
      <c r="A36" s="55" t="s">
        <v>120</v>
      </c>
      <c r="B36" s="183">
        <v>52100</v>
      </c>
      <c r="C36" s="262">
        <v>24.613213513692102</v>
      </c>
      <c r="D36" s="183">
        <v>125000</v>
      </c>
      <c r="E36" s="262">
        <v>18.168548865447018</v>
      </c>
      <c r="F36" s="261">
        <v>2.3964409672285183</v>
      </c>
    </row>
    <row r="37" spans="1:6" ht="11.45" customHeight="1" x14ac:dyDescent="0.2">
      <c r="A37" s="55" t="s">
        <v>121</v>
      </c>
      <c r="B37" s="184"/>
      <c r="C37" s="35"/>
      <c r="D37" s="184"/>
      <c r="E37" s="35"/>
      <c r="F37" s="27"/>
    </row>
    <row r="38" spans="1:6" ht="11.45" customHeight="1" x14ac:dyDescent="0.2">
      <c r="A38" s="55" t="s">
        <v>115</v>
      </c>
      <c r="B38" s="184">
        <v>35800</v>
      </c>
      <c r="C38" s="35">
        <v>16.882675552450984</v>
      </c>
      <c r="D38" s="184">
        <v>71500</v>
      </c>
      <c r="E38" s="35">
        <v>10.400553610681431</v>
      </c>
      <c r="F38" s="27">
        <v>2</v>
      </c>
    </row>
    <row r="39" spans="1:6" ht="11.45" customHeight="1" x14ac:dyDescent="0.2">
      <c r="A39" s="55" t="s">
        <v>116</v>
      </c>
      <c r="B39" s="184">
        <v>13200</v>
      </c>
      <c r="C39" s="35">
        <v>6.2296459216326685</v>
      </c>
      <c r="D39" s="184">
        <v>39600</v>
      </c>
      <c r="E39" s="35">
        <v>5.7567951058954892</v>
      </c>
      <c r="F39" s="27">
        <v>3.0000757633154027</v>
      </c>
    </row>
    <row r="40" spans="1:6" ht="11.45" customHeight="1" x14ac:dyDescent="0.2">
      <c r="A40" s="55" t="s">
        <v>117</v>
      </c>
      <c r="B40" s="184" t="s">
        <v>77</v>
      </c>
      <c r="C40" s="35" t="s">
        <v>77</v>
      </c>
      <c r="D40" s="184">
        <v>13800</v>
      </c>
      <c r="E40" s="35">
        <v>2.0110547679138415</v>
      </c>
      <c r="F40" s="27">
        <v>4.3499999999999996</v>
      </c>
    </row>
    <row r="41" spans="1:6" ht="15" customHeight="1" x14ac:dyDescent="0.2">
      <c r="A41" s="55" t="s">
        <v>122</v>
      </c>
      <c r="B41" s="184">
        <v>33500</v>
      </c>
      <c r="C41" s="35">
        <v>15.833467060611495</v>
      </c>
      <c r="D41" s="184">
        <v>85900</v>
      </c>
      <c r="E41" s="35">
        <v>12.49418476174969</v>
      </c>
      <c r="F41" s="27">
        <v>2.5618088055563835</v>
      </c>
    </row>
    <row r="42" spans="1:6" ht="11.45" customHeight="1" x14ac:dyDescent="0.2">
      <c r="A42" s="55" t="s">
        <v>123</v>
      </c>
      <c r="B42" s="184"/>
      <c r="C42" s="35"/>
      <c r="D42" s="184"/>
      <c r="E42" s="35"/>
    </row>
    <row r="43" spans="1:6" ht="11.45" customHeight="1" x14ac:dyDescent="0.2">
      <c r="A43" s="55" t="s">
        <v>124</v>
      </c>
      <c r="B43" s="184">
        <v>18900</v>
      </c>
      <c r="C43" s="35">
        <v>8.9354994005871404</v>
      </c>
      <c r="D43" s="184">
        <v>37900</v>
      </c>
      <c r="E43" s="35">
        <v>5.5048499087007592</v>
      </c>
      <c r="F43" s="27">
        <v>2.0000528206211703</v>
      </c>
    </row>
    <row r="44" spans="1:6" ht="11.45" customHeight="1" x14ac:dyDescent="0.2">
      <c r="A44" s="55" t="s">
        <v>125</v>
      </c>
      <c r="B44" s="263">
        <v>11500</v>
      </c>
      <c r="C44" s="35">
        <v>5.4272822526595998</v>
      </c>
      <c r="D44" s="184">
        <v>34500</v>
      </c>
      <c r="E44" s="35">
        <v>5.015061467068306</v>
      </c>
      <c r="F44" s="27">
        <v>2.9999130359161668</v>
      </c>
    </row>
    <row r="45" spans="1:6" ht="11.45" customHeight="1" x14ac:dyDescent="0.2">
      <c r="A45" s="55" t="s">
        <v>126</v>
      </c>
      <c r="B45" s="184" t="s">
        <v>77</v>
      </c>
      <c r="C45" s="35" t="s">
        <v>77</v>
      </c>
      <c r="D45" s="184">
        <v>13600</v>
      </c>
      <c r="E45" s="35">
        <v>1.9744187669368813</v>
      </c>
      <c r="F45" s="27">
        <v>4.3584724005134792</v>
      </c>
    </row>
  </sheetData>
  <hyperlinks>
    <hyperlink ref="A1" location="Inhalt!A1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59"/>
  <sheetViews>
    <sheetView zoomScale="160" zoomScaleNormal="160" workbookViewId="0"/>
  </sheetViews>
  <sheetFormatPr baseColWidth="10" defaultRowHeight="11.45" customHeight="1" x14ac:dyDescent="0.2"/>
  <cols>
    <col min="1" max="1" width="39.28515625" style="28" customWidth="1"/>
    <col min="2" max="4" width="8.7109375" style="29" customWidth="1"/>
    <col min="5" max="5" width="9.28515625" style="29" customWidth="1"/>
    <col min="6" max="7" width="8.7109375" style="25" customWidth="1"/>
    <col min="8" max="8" width="2.7109375" style="25" customWidth="1"/>
    <col min="9" max="16384" width="11.42578125" style="25"/>
  </cols>
  <sheetData>
    <row r="1" spans="1:12" ht="12" customHeight="1" x14ac:dyDescent="0.2">
      <c r="A1" s="134" t="s">
        <v>198</v>
      </c>
    </row>
    <row r="2" spans="1:12" ht="30" customHeight="1" x14ac:dyDescent="0.2">
      <c r="A2" s="114" t="s">
        <v>103</v>
      </c>
    </row>
    <row r="3" spans="1:12" ht="30" customHeight="1" x14ac:dyDescent="0.2">
      <c r="A3" s="198" t="s">
        <v>549</v>
      </c>
    </row>
    <row r="4" spans="1:12" ht="36" customHeight="1" x14ac:dyDescent="0.2">
      <c r="A4" s="165" t="s">
        <v>106</v>
      </c>
      <c r="B4" s="164" t="s">
        <v>489</v>
      </c>
      <c r="C4" s="164" t="s">
        <v>490</v>
      </c>
      <c r="D4" s="164" t="s">
        <v>491</v>
      </c>
      <c r="E4" s="164" t="s">
        <v>492</v>
      </c>
      <c r="F4" s="164" t="s">
        <v>493</v>
      </c>
      <c r="G4" s="162" t="s">
        <v>494</v>
      </c>
    </row>
    <row r="5" spans="1:12" ht="20.100000000000001" customHeight="1" x14ac:dyDescent="0.2">
      <c r="A5" s="122" t="s">
        <v>44</v>
      </c>
      <c r="B5" s="264">
        <v>211900</v>
      </c>
      <c r="C5" s="264">
        <v>122900</v>
      </c>
      <c r="D5" s="264">
        <v>69300</v>
      </c>
      <c r="E5" s="264">
        <v>19700</v>
      </c>
      <c r="F5" s="264">
        <v>687800</v>
      </c>
      <c r="G5" s="261">
        <v>3.2458706937234543</v>
      </c>
      <c r="I5" s="51"/>
      <c r="J5" s="249"/>
      <c r="K5" s="249"/>
      <c r="L5" s="249"/>
    </row>
    <row r="6" spans="1:12" ht="11.1" customHeight="1" x14ac:dyDescent="0.2">
      <c r="A6" s="57" t="s">
        <v>127</v>
      </c>
      <c r="B6" s="264"/>
      <c r="C6" s="264"/>
      <c r="D6" s="264"/>
      <c r="E6" s="264"/>
      <c r="F6" s="180"/>
      <c r="G6" s="261"/>
      <c r="I6" s="51"/>
      <c r="J6" s="51"/>
      <c r="K6" s="51"/>
      <c r="L6" s="51"/>
    </row>
    <row r="7" spans="1:12" ht="10.5" customHeight="1" x14ac:dyDescent="0.2">
      <c r="A7" s="121" t="s">
        <v>128</v>
      </c>
      <c r="B7" s="180">
        <v>35500</v>
      </c>
      <c r="C7" s="180">
        <v>16300</v>
      </c>
      <c r="D7" s="180">
        <v>13400</v>
      </c>
      <c r="E7" s="180" t="s">
        <v>77</v>
      </c>
      <c r="F7" s="180">
        <v>128500</v>
      </c>
      <c r="G7" s="27">
        <v>3.619718309859155</v>
      </c>
      <c r="I7" s="123"/>
    </row>
    <row r="8" spans="1:12" ht="10.5" customHeight="1" x14ac:dyDescent="0.2">
      <c r="A8" s="131" t="s">
        <v>306</v>
      </c>
      <c r="B8" s="180">
        <v>28200</v>
      </c>
      <c r="C8" s="265">
        <v>10800</v>
      </c>
      <c r="D8" s="180">
        <v>12700</v>
      </c>
      <c r="E8" s="180" t="s">
        <v>77</v>
      </c>
      <c r="F8" s="180">
        <v>102500</v>
      </c>
      <c r="G8" s="27">
        <v>3.6347517730496453</v>
      </c>
    </row>
    <row r="9" spans="1:12" ht="10.5" customHeight="1" x14ac:dyDescent="0.2">
      <c r="A9" s="131" t="s">
        <v>307</v>
      </c>
      <c r="B9" s="180">
        <v>38600</v>
      </c>
      <c r="C9" s="180">
        <v>14800</v>
      </c>
      <c r="D9" s="180">
        <v>18400</v>
      </c>
      <c r="E9" s="180" t="s">
        <v>77</v>
      </c>
      <c r="F9" s="180">
        <v>134400</v>
      </c>
      <c r="G9" s="27">
        <v>3.4818652849740932</v>
      </c>
    </row>
    <row r="10" spans="1:12" ht="10.5" customHeight="1" x14ac:dyDescent="0.2">
      <c r="A10" s="131" t="s">
        <v>308</v>
      </c>
      <c r="B10" s="180">
        <v>38700</v>
      </c>
      <c r="C10" s="180">
        <v>21300</v>
      </c>
      <c r="D10" s="180">
        <v>14200</v>
      </c>
      <c r="E10" s="180" t="s">
        <v>77</v>
      </c>
      <c r="F10" s="180">
        <v>126000</v>
      </c>
      <c r="G10" s="27">
        <v>3.2558139534883721</v>
      </c>
    </row>
    <row r="11" spans="1:12" ht="10.5" customHeight="1" x14ac:dyDescent="0.2">
      <c r="A11" s="131" t="s">
        <v>309</v>
      </c>
      <c r="B11" s="180">
        <v>18300</v>
      </c>
      <c r="C11" s="180">
        <v>13000</v>
      </c>
      <c r="D11" s="180" t="s">
        <v>77</v>
      </c>
      <c r="E11" s="180" t="s">
        <v>77</v>
      </c>
      <c r="F11" s="180">
        <v>54500</v>
      </c>
      <c r="G11" s="27">
        <v>2.9781420765027322</v>
      </c>
    </row>
    <row r="12" spans="1:12" ht="10.5" customHeight="1" x14ac:dyDescent="0.2">
      <c r="A12" s="131" t="s">
        <v>310</v>
      </c>
      <c r="B12" s="180">
        <v>28300</v>
      </c>
      <c r="C12" s="180">
        <v>23500</v>
      </c>
      <c r="D12" s="180" t="s">
        <v>77</v>
      </c>
      <c r="E12" s="180" t="s">
        <v>77</v>
      </c>
      <c r="F12" s="180">
        <v>80400</v>
      </c>
      <c r="G12" s="27">
        <v>2.8409893992932864</v>
      </c>
    </row>
    <row r="13" spans="1:12" ht="10.5" customHeight="1" x14ac:dyDescent="0.2">
      <c r="A13" s="131" t="s">
        <v>232</v>
      </c>
      <c r="B13" s="180">
        <v>24300</v>
      </c>
      <c r="C13" s="180">
        <v>23100</v>
      </c>
      <c r="D13" s="180" t="s">
        <v>77</v>
      </c>
      <c r="E13" s="180" t="s">
        <v>77</v>
      </c>
      <c r="F13" s="180">
        <v>61500</v>
      </c>
      <c r="G13" s="27">
        <v>2.5308641975308643</v>
      </c>
    </row>
    <row r="14" spans="1:12" ht="15" customHeight="1" x14ac:dyDescent="0.2">
      <c r="A14" s="130" t="s">
        <v>129</v>
      </c>
      <c r="B14" s="180">
        <v>159200</v>
      </c>
      <c r="C14" s="180">
        <v>76200</v>
      </c>
      <c r="D14" s="180">
        <v>63700</v>
      </c>
      <c r="E14" s="180">
        <v>19300</v>
      </c>
      <c r="F14" s="180">
        <v>545900</v>
      </c>
      <c r="G14" s="27">
        <v>3.4290201005025125</v>
      </c>
    </row>
    <row r="15" spans="1:12" ht="10.5" customHeight="1" x14ac:dyDescent="0.2">
      <c r="A15" s="131" t="s">
        <v>233</v>
      </c>
      <c r="B15" s="180">
        <v>52700</v>
      </c>
      <c r="C15" s="180">
        <v>46600</v>
      </c>
      <c r="D15" s="180" t="s">
        <v>77</v>
      </c>
      <c r="E15" s="180" t="s">
        <v>77</v>
      </c>
      <c r="F15" s="180">
        <v>141900</v>
      </c>
      <c r="G15" s="27">
        <v>2.6925996204933584</v>
      </c>
    </row>
    <row r="16" spans="1:12" ht="20.100000000000001" customHeight="1" x14ac:dyDescent="0.2">
      <c r="A16" s="122" t="s">
        <v>108</v>
      </c>
      <c r="B16" s="264">
        <v>110300</v>
      </c>
      <c r="C16" s="264">
        <v>56800</v>
      </c>
      <c r="D16" s="264">
        <v>40800</v>
      </c>
      <c r="E16" s="264">
        <v>12700</v>
      </c>
      <c r="F16" s="264">
        <v>400200</v>
      </c>
      <c r="G16" s="261">
        <v>3.6282864913871262</v>
      </c>
    </row>
    <row r="17" spans="1:7" ht="11.1" customHeight="1" x14ac:dyDescent="0.2">
      <c r="A17" s="121" t="s">
        <v>127</v>
      </c>
      <c r="B17" s="264"/>
      <c r="C17" s="264"/>
      <c r="D17" s="264"/>
      <c r="E17" s="264"/>
      <c r="F17" s="264"/>
      <c r="G17" s="261"/>
    </row>
    <row r="18" spans="1:7" ht="10.5" customHeight="1" x14ac:dyDescent="0.2">
      <c r="A18" s="121" t="s">
        <v>128</v>
      </c>
      <c r="B18" s="180">
        <v>19700</v>
      </c>
      <c r="C18" s="265">
        <v>7400</v>
      </c>
      <c r="D18" s="265">
        <v>8700</v>
      </c>
      <c r="E18" s="180" t="s">
        <v>77</v>
      </c>
      <c r="F18" s="180">
        <v>76600</v>
      </c>
      <c r="G18" s="27">
        <v>3.8883248730964466</v>
      </c>
    </row>
    <row r="19" spans="1:7" ht="10.5" customHeight="1" x14ac:dyDescent="0.2">
      <c r="A19" s="131" t="s">
        <v>306</v>
      </c>
      <c r="B19" s="180">
        <v>13900</v>
      </c>
      <c r="C19" s="180" t="s">
        <v>77</v>
      </c>
      <c r="D19" s="180" t="s">
        <v>77</v>
      </c>
      <c r="E19" s="180" t="s">
        <v>77</v>
      </c>
      <c r="F19" s="180">
        <v>55500</v>
      </c>
      <c r="G19" s="27">
        <v>3.9928057553956835</v>
      </c>
    </row>
    <row r="20" spans="1:7" ht="10.5" customHeight="1" x14ac:dyDescent="0.2">
      <c r="A20" s="131" t="s">
        <v>307</v>
      </c>
      <c r="B20" s="180">
        <v>18600</v>
      </c>
      <c r="C20" s="180" t="s">
        <v>77</v>
      </c>
      <c r="D20" s="265">
        <v>10300</v>
      </c>
      <c r="E20" s="180" t="s">
        <v>77</v>
      </c>
      <c r="F20" s="180">
        <v>72700</v>
      </c>
      <c r="G20" s="27">
        <v>3.9086021505376345</v>
      </c>
    </row>
    <row r="21" spans="1:7" ht="10.5" customHeight="1" x14ac:dyDescent="0.2">
      <c r="A21" s="131" t="s">
        <v>308</v>
      </c>
      <c r="B21" s="180">
        <v>20400</v>
      </c>
      <c r="C21" s="265">
        <v>9200</v>
      </c>
      <c r="D21" s="265">
        <v>9100</v>
      </c>
      <c r="E21" s="180" t="s">
        <v>77</v>
      </c>
      <c r="F21" s="180">
        <v>74900</v>
      </c>
      <c r="G21" s="27">
        <v>3.6715686274509802</v>
      </c>
    </row>
    <row r="22" spans="1:7" ht="10.5" customHeight="1" x14ac:dyDescent="0.2">
      <c r="A22" s="131" t="s">
        <v>309</v>
      </c>
      <c r="B22" s="180">
        <v>9900</v>
      </c>
      <c r="C22" s="265">
        <v>6800</v>
      </c>
      <c r="D22" s="180" t="s">
        <v>77</v>
      </c>
      <c r="E22" s="180" t="s">
        <v>77</v>
      </c>
      <c r="F22" s="180">
        <v>33200</v>
      </c>
      <c r="G22" s="27">
        <v>3.3535353535353534</v>
      </c>
    </row>
    <row r="23" spans="1:7" ht="10.5" customHeight="1" x14ac:dyDescent="0.2">
      <c r="A23" s="131" t="s">
        <v>310</v>
      </c>
      <c r="B23" s="180">
        <v>16600</v>
      </c>
      <c r="C23" s="180">
        <v>13700</v>
      </c>
      <c r="D23" s="180" t="s">
        <v>77</v>
      </c>
      <c r="E23" s="180" t="s">
        <v>77</v>
      </c>
      <c r="F23" s="180">
        <v>53100</v>
      </c>
      <c r="G23" s="27">
        <v>3.1987951807228914</v>
      </c>
    </row>
    <row r="24" spans="1:7" ht="10.5" customHeight="1" x14ac:dyDescent="0.2">
      <c r="A24" s="131" t="s">
        <v>232</v>
      </c>
      <c r="B24" s="180">
        <v>11100</v>
      </c>
      <c r="C24" s="180">
        <v>10500</v>
      </c>
      <c r="D24" s="180" t="s">
        <v>77</v>
      </c>
      <c r="E24" s="180" t="s">
        <v>170</v>
      </c>
      <c r="F24" s="180">
        <v>34100</v>
      </c>
      <c r="G24" s="27">
        <v>3.0720720720720722</v>
      </c>
    </row>
    <row r="25" spans="1:7" ht="15" customHeight="1" x14ac:dyDescent="0.2">
      <c r="A25" s="130" t="s">
        <v>129</v>
      </c>
      <c r="B25" s="180">
        <v>82500</v>
      </c>
      <c r="C25" s="180">
        <v>32500</v>
      </c>
      <c r="D25" s="180">
        <v>37500</v>
      </c>
      <c r="E25" s="180">
        <v>12500</v>
      </c>
      <c r="F25" s="180">
        <v>313000</v>
      </c>
      <c r="G25" s="27">
        <v>3.7939393939393939</v>
      </c>
    </row>
    <row r="26" spans="1:7" ht="10.5" customHeight="1" x14ac:dyDescent="0.2">
      <c r="A26" s="131" t="s">
        <v>233</v>
      </c>
      <c r="B26" s="180">
        <v>27800</v>
      </c>
      <c r="C26" s="180">
        <v>24200</v>
      </c>
      <c r="D26" s="180" t="s">
        <v>77</v>
      </c>
      <c r="E26" s="180" t="s">
        <v>77</v>
      </c>
      <c r="F26" s="180">
        <v>87200</v>
      </c>
      <c r="G26" s="27">
        <v>3.1366906474820144</v>
      </c>
    </row>
    <row r="27" spans="1:7" ht="20.100000000000001" customHeight="1" x14ac:dyDescent="0.2">
      <c r="A27" s="122" t="s">
        <v>118</v>
      </c>
      <c r="B27" s="264">
        <v>40000</v>
      </c>
      <c r="C27" s="264">
        <v>22700</v>
      </c>
      <c r="D27" s="264">
        <v>13800</v>
      </c>
      <c r="E27" s="264" t="s">
        <v>77</v>
      </c>
      <c r="F27" s="264">
        <v>141700</v>
      </c>
      <c r="G27" s="261">
        <v>3.5425</v>
      </c>
    </row>
    <row r="28" spans="1:7" ht="11.1" customHeight="1" x14ac:dyDescent="0.2">
      <c r="A28" s="57" t="s">
        <v>127</v>
      </c>
      <c r="B28" s="264"/>
      <c r="C28" s="264"/>
      <c r="D28" s="264"/>
      <c r="E28" s="264"/>
      <c r="F28" s="180"/>
      <c r="G28" s="261"/>
    </row>
    <row r="29" spans="1:7" ht="10.5" customHeight="1" x14ac:dyDescent="0.2">
      <c r="A29" s="121" t="s">
        <v>128</v>
      </c>
      <c r="B29" s="265">
        <v>11200</v>
      </c>
      <c r="C29" s="180" t="s">
        <v>77</v>
      </c>
      <c r="D29" s="180" t="s">
        <v>77</v>
      </c>
      <c r="E29" s="180" t="s">
        <v>77</v>
      </c>
      <c r="F29" s="180">
        <v>39900</v>
      </c>
      <c r="G29" s="266">
        <v>3.5625</v>
      </c>
    </row>
    <row r="30" spans="1:7" ht="10.5" customHeight="1" x14ac:dyDescent="0.2">
      <c r="A30" s="131" t="s">
        <v>306</v>
      </c>
      <c r="B30" s="265">
        <v>8200</v>
      </c>
      <c r="C30" s="180" t="s">
        <v>77</v>
      </c>
      <c r="D30" s="180" t="s">
        <v>77</v>
      </c>
      <c r="E30" s="180" t="s">
        <v>77</v>
      </c>
      <c r="F30" s="180">
        <v>30000</v>
      </c>
      <c r="G30" s="266">
        <v>3.6585365853658538</v>
      </c>
    </row>
    <row r="31" spans="1:7" ht="10.5" customHeight="1" x14ac:dyDescent="0.2">
      <c r="A31" s="131" t="s">
        <v>307</v>
      </c>
      <c r="B31" s="265">
        <v>8600</v>
      </c>
      <c r="C31" s="180" t="s">
        <v>77</v>
      </c>
      <c r="D31" s="180" t="s">
        <v>77</v>
      </c>
      <c r="E31" s="180" t="s">
        <v>77</v>
      </c>
      <c r="F31" s="180">
        <v>32300</v>
      </c>
      <c r="G31" s="266">
        <v>3.7558139534883721</v>
      </c>
    </row>
    <row r="32" spans="1:7" ht="10.5" customHeight="1" x14ac:dyDescent="0.2">
      <c r="A32" s="131" t="s">
        <v>308</v>
      </c>
      <c r="B32" s="265">
        <v>7400</v>
      </c>
      <c r="C32" s="180" t="s">
        <v>77</v>
      </c>
      <c r="D32" s="180" t="s">
        <v>77</v>
      </c>
      <c r="E32" s="180" t="s">
        <v>77</v>
      </c>
      <c r="F32" s="180">
        <v>25200</v>
      </c>
      <c r="G32" s="266">
        <v>3.4054054054054053</v>
      </c>
    </row>
    <row r="33" spans="1:7" ht="10.5" customHeight="1" x14ac:dyDescent="0.2">
      <c r="A33" s="131" t="s">
        <v>309</v>
      </c>
      <c r="B33" s="180" t="s">
        <v>77</v>
      </c>
      <c r="C33" s="180" t="s">
        <v>77</v>
      </c>
      <c r="D33" s="180" t="s">
        <v>77</v>
      </c>
      <c r="E33" s="180" t="s">
        <v>170</v>
      </c>
      <c r="F33" s="265">
        <v>7300</v>
      </c>
      <c r="G33" s="27" t="s">
        <v>77</v>
      </c>
    </row>
    <row r="34" spans="1:7" ht="10.5" customHeight="1" x14ac:dyDescent="0.2">
      <c r="A34" s="131" t="s">
        <v>310</v>
      </c>
      <c r="B34" s="180" t="s">
        <v>77</v>
      </c>
      <c r="C34" s="180" t="s">
        <v>77</v>
      </c>
      <c r="D34" s="180" t="s">
        <v>77</v>
      </c>
      <c r="E34" s="180" t="s">
        <v>170</v>
      </c>
      <c r="F34" s="265">
        <v>5700</v>
      </c>
      <c r="G34" s="27" t="s">
        <v>77</v>
      </c>
    </row>
    <row r="35" spans="1:7" ht="10.5" customHeight="1" x14ac:dyDescent="0.2">
      <c r="A35" s="131" t="s">
        <v>232</v>
      </c>
      <c r="B35" s="180" t="s">
        <v>77</v>
      </c>
      <c r="C35" s="180" t="s">
        <v>77</v>
      </c>
      <c r="D35" s="180" t="s">
        <v>170</v>
      </c>
      <c r="E35" s="180" t="s">
        <v>170</v>
      </c>
      <c r="F35" s="180" t="s">
        <v>77</v>
      </c>
      <c r="G35" s="27" t="s">
        <v>77</v>
      </c>
    </row>
    <row r="36" spans="1:7" ht="15" customHeight="1" x14ac:dyDescent="0.2">
      <c r="A36" s="130" t="s">
        <v>129</v>
      </c>
      <c r="B36" s="180">
        <v>37700</v>
      </c>
      <c r="C36" s="180">
        <v>20500</v>
      </c>
      <c r="D36" s="180">
        <v>13700</v>
      </c>
      <c r="E36" s="180" t="s">
        <v>77</v>
      </c>
      <c r="F36" s="180">
        <v>134600</v>
      </c>
      <c r="G36" s="27">
        <v>3.5702917771883289</v>
      </c>
    </row>
    <row r="37" spans="1:7" ht="10.5" customHeight="1" x14ac:dyDescent="0.2">
      <c r="A37" s="131" t="s">
        <v>233</v>
      </c>
      <c r="B37" s="180" t="s">
        <v>77</v>
      </c>
      <c r="C37" s="180" t="s">
        <v>77</v>
      </c>
      <c r="D37" s="180" t="s">
        <v>77</v>
      </c>
      <c r="E37" s="180" t="s">
        <v>170</v>
      </c>
      <c r="F37" s="265">
        <v>7100</v>
      </c>
      <c r="G37" s="27" t="s">
        <v>77</v>
      </c>
    </row>
    <row r="38" spans="1:7" ht="20.100000000000001" customHeight="1" x14ac:dyDescent="0.2">
      <c r="A38" s="122" t="s">
        <v>119</v>
      </c>
      <c r="B38" s="264">
        <v>61600</v>
      </c>
      <c r="C38" s="264">
        <v>43400</v>
      </c>
      <c r="D38" s="264">
        <v>14700</v>
      </c>
      <c r="E38" s="264" t="s">
        <v>77</v>
      </c>
      <c r="F38" s="264">
        <v>145900</v>
      </c>
      <c r="G38" s="261">
        <v>2.3685064935064934</v>
      </c>
    </row>
    <row r="39" spans="1:7" ht="11.1" customHeight="1" x14ac:dyDescent="0.2">
      <c r="A39" s="121" t="s">
        <v>127</v>
      </c>
      <c r="B39" s="264"/>
      <c r="C39" s="180"/>
      <c r="D39" s="180"/>
      <c r="E39" s="180"/>
      <c r="F39" s="264"/>
      <c r="G39" s="261"/>
    </row>
    <row r="40" spans="1:7" ht="10.5" customHeight="1" x14ac:dyDescent="0.2">
      <c r="A40" s="121" t="s">
        <v>128</v>
      </c>
      <c r="B40" s="180" t="s">
        <v>77</v>
      </c>
      <c r="C40" s="180" t="s">
        <v>77</v>
      </c>
      <c r="D40" s="180" t="s">
        <v>77</v>
      </c>
      <c r="E40" s="180" t="s">
        <v>77</v>
      </c>
      <c r="F40" s="265">
        <v>12000</v>
      </c>
      <c r="G40" s="27" t="s">
        <v>77</v>
      </c>
    </row>
    <row r="41" spans="1:7" ht="10.5" customHeight="1" x14ac:dyDescent="0.2">
      <c r="A41" s="131" t="s">
        <v>306</v>
      </c>
      <c r="B41" s="180" t="s">
        <v>77</v>
      </c>
      <c r="C41" s="180" t="s">
        <v>77</v>
      </c>
      <c r="D41" s="180" t="s">
        <v>77</v>
      </c>
      <c r="E41" s="180" t="s">
        <v>77</v>
      </c>
      <c r="F41" s="180">
        <v>17000</v>
      </c>
      <c r="G41" s="27" t="s">
        <v>77</v>
      </c>
    </row>
    <row r="42" spans="1:7" ht="10.5" customHeight="1" x14ac:dyDescent="0.2">
      <c r="A42" s="131" t="s">
        <v>307</v>
      </c>
      <c r="B42" s="265">
        <v>11400</v>
      </c>
      <c r="C42" s="180" t="s">
        <v>77</v>
      </c>
      <c r="D42" s="180" t="s">
        <v>77</v>
      </c>
      <c r="E42" s="180" t="s">
        <v>77</v>
      </c>
      <c r="F42" s="180">
        <v>29400</v>
      </c>
      <c r="G42" s="266">
        <v>2.5789473684210527</v>
      </c>
    </row>
    <row r="43" spans="1:7" ht="10.5" customHeight="1" x14ac:dyDescent="0.2">
      <c r="A43" s="131" t="s">
        <v>308</v>
      </c>
      <c r="B43" s="265">
        <v>10800</v>
      </c>
      <c r="C43" s="265">
        <v>7400</v>
      </c>
      <c r="D43" s="180" t="s">
        <v>77</v>
      </c>
      <c r="E43" s="180" t="s">
        <v>77</v>
      </c>
      <c r="F43" s="180">
        <v>25800</v>
      </c>
      <c r="G43" s="266">
        <v>2.3888888888888888</v>
      </c>
    </row>
    <row r="44" spans="1:7" ht="10.5" customHeight="1" x14ac:dyDescent="0.2">
      <c r="A44" s="131" t="s">
        <v>309</v>
      </c>
      <c r="B44" s="265">
        <v>6200</v>
      </c>
      <c r="C44" s="180" t="s">
        <v>77</v>
      </c>
      <c r="D44" s="180" t="s">
        <v>77</v>
      </c>
      <c r="E44" s="180" t="s">
        <v>170</v>
      </c>
      <c r="F44" s="180">
        <v>14000</v>
      </c>
      <c r="G44" s="266">
        <v>2.2580645161290325</v>
      </c>
    </row>
    <row r="45" spans="1:7" ht="10.5" customHeight="1" x14ac:dyDescent="0.2">
      <c r="A45" s="131" t="s">
        <v>310</v>
      </c>
      <c r="B45" s="265">
        <v>9800</v>
      </c>
      <c r="C45" s="265">
        <v>8100</v>
      </c>
      <c r="D45" s="180" t="s">
        <v>77</v>
      </c>
      <c r="E45" s="180" t="s">
        <v>170</v>
      </c>
      <c r="F45" s="180">
        <v>21600</v>
      </c>
      <c r="G45" s="266">
        <v>2.204081632653061</v>
      </c>
    </row>
    <row r="46" spans="1:7" ht="10.5" customHeight="1" x14ac:dyDescent="0.2">
      <c r="A46" s="131" t="s">
        <v>232</v>
      </c>
      <c r="B46" s="180">
        <v>12700</v>
      </c>
      <c r="C46" s="180">
        <v>12100</v>
      </c>
      <c r="D46" s="180" t="s">
        <v>77</v>
      </c>
      <c r="E46" s="180" t="s">
        <v>170</v>
      </c>
      <c r="F46" s="180">
        <v>26100</v>
      </c>
      <c r="G46" s="27">
        <v>2.0551181102362204</v>
      </c>
    </row>
    <row r="47" spans="1:7" ht="15" customHeight="1" x14ac:dyDescent="0.2">
      <c r="A47" s="130" t="s">
        <v>129</v>
      </c>
      <c r="B47" s="180">
        <v>39000</v>
      </c>
      <c r="C47" s="180">
        <v>23300</v>
      </c>
      <c r="D47" s="180">
        <v>12500</v>
      </c>
      <c r="E47" s="180" t="s">
        <v>77</v>
      </c>
      <c r="F47" s="180">
        <v>98300</v>
      </c>
      <c r="G47" s="27">
        <v>2.5205128205128204</v>
      </c>
    </row>
    <row r="48" spans="1:7" ht="10.5" customHeight="1" x14ac:dyDescent="0.2">
      <c r="A48" s="131" t="s">
        <v>233</v>
      </c>
      <c r="B48" s="180">
        <v>22600</v>
      </c>
      <c r="C48" s="180">
        <v>20200</v>
      </c>
      <c r="D48" s="180" t="s">
        <v>77</v>
      </c>
      <c r="E48" s="180" t="s">
        <v>170</v>
      </c>
      <c r="F48" s="180">
        <v>47600</v>
      </c>
      <c r="G48" s="27">
        <v>2.1061946902654869</v>
      </c>
    </row>
    <row r="49" spans="1:7" ht="24.95" customHeight="1" x14ac:dyDescent="0.2">
      <c r="A49" s="121" t="s">
        <v>130</v>
      </c>
      <c r="B49" s="264">
        <v>52100</v>
      </c>
      <c r="C49" s="264">
        <v>35800</v>
      </c>
      <c r="D49" s="264">
        <v>13200</v>
      </c>
      <c r="E49" s="264" t="s">
        <v>77</v>
      </c>
      <c r="F49" s="264">
        <v>125000</v>
      </c>
      <c r="G49" s="261">
        <v>2.3992322456813819</v>
      </c>
    </row>
    <row r="50" spans="1:7" ht="11.1" customHeight="1" x14ac:dyDescent="0.2">
      <c r="A50" s="121" t="s">
        <v>127</v>
      </c>
      <c r="B50" s="264"/>
      <c r="C50" s="264"/>
      <c r="D50" s="264"/>
      <c r="E50" s="180"/>
      <c r="F50" s="264"/>
      <c r="G50" s="261"/>
    </row>
    <row r="51" spans="1:7" ht="10.5" customHeight="1" x14ac:dyDescent="0.2">
      <c r="A51" s="121" t="s">
        <v>128</v>
      </c>
      <c r="B51" s="180" t="s">
        <v>77</v>
      </c>
      <c r="C51" s="180" t="s">
        <v>77</v>
      </c>
      <c r="D51" s="180" t="s">
        <v>77</v>
      </c>
      <c r="E51" s="180" t="s">
        <v>77</v>
      </c>
      <c r="F51" s="180">
        <v>11700</v>
      </c>
      <c r="G51" s="27" t="s">
        <v>77</v>
      </c>
    </row>
    <row r="52" spans="1:7" ht="10.5" customHeight="1" x14ac:dyDescent="0.2">
      <c r="A52" s="131" t="s">
        <v>306</v>
      </c>
      <c r="B52" s="180" t="s">
        <v>77</v>
      </c>
      <c r="C52" s="180" t="s">
        <v>77</v>
      </c>
      <c r="D52" s="180" t="s">
        <v>77</v>
      </c>
      <c r="E52" s="180" t="s">
        <v>77</v>
      </c>
      <c r="F52" s="180">
        <v>16200</v>
      </c>
      <c r="G52" s="27" t="s">
        <v>77</v>
      </c>
    </row>
    <row r="53" spans="1:7" ht="10.5" customHeight="1" x14ac:dyDescent="0.2">
      <c r="A53" s="131" t="s">
        <v>307</v>
      </c>
      <c r="B53" s="265">
        <v>9600</v>
      </c>
      <c r="C53" s="180" t="s">
        <v>77</v>
      </c>
      <c r="D53" s="180" t="s">
        <v>77</v>
      </c>
      <c r="E53" s="180" t="s">
        <v>77</v>
      </c>
      <c r="F53" s="180">
        <v>25100</v>
      </c>
      <c r="G53" s="266">
        <v>2.6145833333333335</v>
      </c>
    </row>
    <row r="54" spans="1:7" ht="10.5" customHeight="1" x14ac:dyDescent="0.2">
      <c r="A54" s="131" t="s">
        <v>308</v>
      </c>
      <c r="B54" s="265">
        <v>9000</v>
      </c>
      <c r="C54" s="180" t="s">
        <v>77</v>
      </c>
      <c r="D54" s="180" t="s">
        <v>77</v>
      </c>
      <c r="E54" s="180" t="s">
        <v>77</v>
      </c>
      <c r="F54" s="180">
        <v>22000</v>
      </c>
      <c r="G54" s="266">
        <v>2.4444444444444446</v>
      </c>
    </row>
    <row r="55" spans="1:7" ht="10.5" customHeight="1" x14ac:dyDescent="0.2">
      <c r="A55" s="131" t="s">
        <v>309</v>
      </c>
      <c r="B55" s="180" t="s">
        <v>77</v>
      </c>
      <c r="C55" s="180" t="s">
        <v>77</v>
      </c>
      <c r="D55" s="180" t="s">
        <v>77</v>
      </c>
      <c r="E55" s="180" t="s">
        <v>170</v>
      </c>
      <c r="F55" s="180">
        <v>10900</v>
      </c>
      <c r="G55" s="27" t="s">
        <v>77</v>
      </c>
    </row>
    <row r="56" spans="1:7" ht="10.5" customHeight="1" x14ac:dyDescent="0.2">
      <c r="A56" s="131" t="s">
        <v>310</v>
      </c>
      <c r="B56" s="265">
        <v>7600</v>
      </c>
      <c r="C56" s="265">
        <v>6300</v>
      </c>
      <c r="D56" s="180" t="s">
        <v>77</v>
      </c>
      <c r="E56" s="180" t="s">
        <v>170</v>
      </c>
      <c r="F56" s="180">
        <v>16500</v>
      </c>
      <c r="G56" s="266">
        <v>2.1710526315789473</v>
      </c>
    </row>
    <row r="57" spans="1:7" ht="10.5" customHeight="1" x14ac:dyDescent="0.2">
      <c r="A57" s="131" t="s">
        <v>232</v>
      </c>
      <c r="B57" s="180">
        <v>11000</v>
      </c>
      <c r="C57" s="180">
        <v>10500</v>
      </c>
      <c r="D57" s="180" t="s">
        <v>77</v>
      </c>
      <c r="E57" s="180" t="s">
        <v>77</v>
      </c>
      <c r="F57" s="180">
        <v>22500</v>
      </c>
      <c r="G57" s="27">
        <v>2.0454545454545454</v>
      </c>
    </row>
    <row r="58" spans="1:7" ht="15" customHeight="1" x14ac:dyDescent="0.2">
      <c r="A58" s="130" t="s">
        <v>129</v>
      </c>
      <c r="B58" s="180">
        <v>33500</v>
      </c>
      <c r="C58" s="180">
        <v>18900</v>
      </c>
      <c r="D58" s="265">
        <v>11500</v>
      </c>
      <c r="E58" s="180" t="s">
        <v>77</v>
      </c>
      <c r="F58" s="180">
        <v>85900</v>
      </c>
      <c r="G58" s="27">
        <v>2.5641791044776121</v>
      </c>
    </row>
    <row r="59" spans="1:7" ht="10.5" customHeight="1" x14ac:dyDescent="0.2">
      <c r="A59" s="131" t="s">
        <v>233</v>
      </c>
      <c r="B59" s="180">
        <v>18600</v>
      </c>
      <c r="C59" s="180">
        <v>16800</v>
      </c>
      <c r="D59" s="180" t="s">
        <v>77</v>
      </c>
      <c r="E59" s="180" t="s">
        <v>77</v>
      </c>
      <c r="F59" s="180">
        <v>39000</v>
      </c>
      <c r="G59" s="27">
        <v>2.096774193548387</v>
      </c>
    </row>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P54"/>
  <sheetViews>
    <sheetView zoomScale="160" zoomScaleNormal="160" workbookViewId="0"/>
  </sheetViews>
  <sheetFormatPr baseColWidth="10" defaultRowHeight="11.45" customHeight="1" x14ac:dyDescent="0.2"/>
  <cols>
    <col min="1" max="1" width="29.28515625" style="28" customWidth="1"/>
    <col min="2" max="2" width="7.7109375" style="29" customWidth="1"/>
    <col min="3" max="3" width="8.7109375" style="29" customWidth="1"/>
    <col min="4" max="5" width="7.7109375" style="29" customWidth="1"/>
    <col min="6" max="9" width="7.7109375" style="25" customWidth="1"/>
    <col min="10" max="10" width="2.7109375" style="25" customWidth="1"/>
    <col min="11" max="16384" width="11.42578125" style="25"/>
  </cols>
  <sheetData>
    <row r="1" spans="1:16" ht="12" customHeight="1" x14ac:dyDescent="0.2">
      <c r="A1" s="134" t="s">
        <v>198</v>
      </c>
    </row>
    <row r="2" spans="1:16" ht="30" customHeight="1" x14ac:dyDescent="0.2">
      <c r="A2" s="114" t="s">
        <v>103</v>
      </c>
    </row>
    <row r="3" spans="1:16" ht="30" customHeight="1" x14ac:dyDescent="0.2">
      <c r="A3" s="198" t="s">
        <v>551</v>
      </c>
    </row>
    <row r="4" spans="1:16" ht="60" customHeight="1" x14ac:dyDescent="0.2">
      <c r="A4" s="223" t="s">
        <v>131</v>
      </c>
      <c r="B4" s="224" t="s">
        <v>495</v>
      </c>
      <c r="C4" s="224" t="s">
        <v>550</v>
      </c>
      <c r="D4" s="152" t="s">
        <v>496</v>
      </c>
      <c r="E4" s="152" t="s">
        <v>497</v>
      </c>
      <c r="F4" s="152" t="s">
        <v>498</v>
      </c>
      <c r="G4" s="152" t="s">
        <v>499</v>
      </c>
      <c r="H4" s="152" t="s">
        <v>500</v>
      </c>
      <c r="I4" s="153" t="s">
        <v>501</v>
      </c>
      <c r="K4" s="267"/>
      <c r="L4" s="267"/>
      <c r="M4" s="267"/>
      <c r="N4" s="267"/>
      <c r="O4" s="234"/>
      <c r="P4" s="132"/>
    </row>
    <row r="5" spans="1:16" ht="20.100000000000001" customHeight="1" x14ac:dyDescent="0.2">
      <c r="A5" s="168" t="s">
        <v>44</v>
      </c>
      <c r="B5" s="268">
        <v>211900</v>
      </c>
      <c r="C5" s="268">
        <v>211900</v>
      </c>
      <c r="D5" s="269" t="s">
        <v>77</v>
      </c>
      <c r="E5" s="268">
        <v>12100</v>
      </c>
      <c r="F5" s="268">
        <v>19300</v>
      </c>
      <c r="G5" s="268">
        <v>21500</v>
      </c>
      <c r="H5" s="268">
        <v>22100</v>
      </c>
      <c r="I5" s="268">
        <v>132100</v>
      </c>
      <c r="K5" s="51"/>
      <c r="L5" s="249"/>
      <c r="M5" s="249"/>
      <c r="N5" s="249"/>
    </row>
    <row r="6" spans="1:16" ht="11.1" customHeight="1" x14ac:dyDescent="0.2">
      <c r="A6" s="121" t="s">
        <v>311</v>
      </c>
      <c r="B6" s="316"/>
      <c r="C6" s="174"/>
      <c r="D6" s="269"/>
      <c r="E6" s="174"/>
      <c r="F6" s="174"/>
      <c r="G6" s="174"/>
      <c r="H6" s="174"/>
      <c r="I6" s="174"/>
      <c r="K6" s="51"/>
      <c r="L6" s="51"/>
      <c r="M6" s="51"/>
      <c r="N6" s="51"/>
    </row>
    <row r="7" spans="1:16" ht="11.1" customHeight="1" x14ac:dyDescent="0.2">
      <c r="A7" s="121" t="s">
        <v>312</v>
      </c>
      <c r="B7" s="316">
        <v>122900</v>
      </c>
      <c r="C7" s="174">
        <v>122900</v>
      </c>
      <c r="D7" s="174" t="s">
        <v>77</v>
      </c>
      <c r="E7" s="274">
        <v>9400</v>
      </c>
      <c r="F7" s="174">
        <v>13300</v>
      </c>
      <c r="G7" s="174">
        <v>12800</v>
      </c>
      <c r="H7" s="174">
        <v>13400</v>
      </c>
      <c r="I7" s="174">
        <v>69800</v>
      </c>
      <c r="K7" s="123"/>
    </row>
    <row r="8" spans="1:16" ht="11.1" customHeight="1" x14ac:dyDescent="0.2">
      <c r="A8" s="121" t="s">
        <v>313</v>
      </c>
      <c r="B8" s="316">
        <v>69300</v>
      </c>
      <c r="C8" s="174">
        <v>69300</v>
      </c>
      <c r="D8" s="174" t="s">
        <v>77</v>
      </c>
      <c r="E8" s="174" t="s">
        <v>77</v>
      </c>
      <c r="F8" s="174" t="s">
        <v>77</v>
      </c>
      <c r="G8" s="174" t="s">
        <v>77</v>
      </c>
      <c r="H8" s="174" t="s">
        <v>77</v>
      </c>
      <c r="I8" s="174">
        <v>49600</v>
      </c>
    </row>
    <row r="9" spans="1:16" ht="11.1" customHeight="1" x14ac:dyDescent="0.2">
      <c r="A9" s="121" t="s">
        <v>314</v>
      </c>
      <c r="B9" s="316">
        <v>19700</v>
      </c>
      <c r="C9" s="174">
        <v>19700</v>
      </c>
      <c r="D9" s="174" t="s">
        <v>77</v>
      </c>
      <c r="E9" s="174" t="s">
        <v>77</v>
      </c>
      <c r="F9" s="174" t="s">
        <v>77</v>
      </c>
      <c r="G9" s="174" t="s">
        <v>77</v>
      </c>
      <c r="H9" s="174" t="s">
        <v>77</v>
      </c>
      <c r="I9" s="174">
        <v>12700</v>
      </c>
    </row>
    <row r="10" spans="1:16" ht="15" customHeight="1" x14ac:dyDescent="0.2">
      <c r="A10" s="121" t="s">
        <v>315</v>
      </c>
      <c r="B10" s="316">
        <v>159200</v>
      </c>
      <c r="C10" s="174">
        <v>159200</v>
      </c>
      <c r="D10" s="174" t="s">
        <v>77</v>
      </c>
      <c r="E10" s="274">
        <v>11800</v>
      </c>
      <c r="F10" s="174">
        <v>14800</v>
      </c>
      <c r="G10" s="174">
        <v>17000</v>
      </c>
      <c r="H10" s="174">
        <v>16700</v>
      </c>
      <c r="I10" s="174">
        <v>96300</v>
      </c>
    </row>
    <row r="11" spans="1:16" ht="11.1" customHeight="1" x14ac:dyDescent="0.2">
      <c r="A11" s="121" t="s">
        <v>316</v>
      </c>
      <c r="B11" s="316"/>
      <c r="C11" s="174"/>
      <c r="D11" s="174" t="s">
        <v>77</v>
      </c>
      <c r="E11" s="174"/>
      <c r="F11" s="174"/>
      <c r="G11" s="174"/>
      <c r="H11" s="174"/>
      <c r="I11" s="174"/>
    </row>
    <row r="12" spans="1:16" ht="11.1" customHeight="1" x14ac:dyDescent="0.2">
      <c r="A12" s="121" t="s">
        <v>317</v>
      </c>
      <c r="B12" s="316">
        <v>76200</v>
      </c>
      <c r="C12" s="174">
        <v>76200</v>
      </c>
      <c r="D12" s="174" t="s">
        <v>77</v>
      </c>
      <c r="E12" s="274">
        <v>7500</v>
      </c>
      <c r="F12" s="274">
        <v>9000</v>
      </c>
      <c r="G12" s="274">
        <v>8300</v>
      </c>
      <c r="H12" s="274">
        <v>8400</v>
      </c>
      <c r="I12" s="174">
        <v>39400</v>
      </c>
    </row>
    <row r="13" spans="1:16" ht="11.1" customHeight="1" x14ac:dyDescent="0.2">
      <c r="A13" s="121" t="s">
        <v>318</v>
      </c>
      <c r="B13" s="316">
        <v>63700</v>
      </c>
      <c r="C13" s="174">
        <v>63700</v>
      </c>
      <c r="D13" s="174" t="s">
        <v>77</v>
      </c>
      <c r="E13" s="174" t="s">
        <v>77</v>
      </c>
      <c r="F13" s="174" t="s">
        <v>77</v>
      </c>
      <c r="G13" s="174" t="s">
        <v>77</v>
      </c>
      <c r="H13" s="174" t="s">
        <v>77</v>
      </c>
      <c r="I13" s="174">
        <v>44600</v>
      </c>
    </row>
    <row r="14" spans="1:16" ht="11.1" customHeight="1" x14ac:dyDescent="0.2">
      <c r="A14" s="121" t="s">
        <v>319</v>
      </c>
      <c r="B14" s="316">
        <v>19300</v>
      </c>
      <c r="C14" s="174">
        <v>19300</v>
      </c>
      <c r="D14" s="174" t="s">
        <v>77</v>
      </c>
      <c r="E14" s="174" t="s">
        <v>77</v>
      </c>
      <c r="F14" s="174" t="s">
        <v>77</v>
      </c>
      <c r="G14" s="174" t="s">
        <v>77</v>
      </c>
      <c r="H14" s="174" t="s">
        <v>77</v>
      </c>
      <c r="I14" s="174">
        <v>12300</v>
      </c>
    </row>
    <row r="15" spans="1:16" ht="20.100000000000001" customHeight="1" x14ac:dyDescent="0.2">
      <c r="A15" s="122" t="s">
        <v>108</v>
      </c>
      <c r="B15" s="317">
        <v>110300</v>
      </c>
      <c r="C15" s="269">
        <v>110300</v>
      </c>
      <c r="D15" s="269" t="s">
        <v>77</v>
      </c>
      <c r="E15" s="269" t="s">
        <v>77</v>
      </c>
      <c r="F15" s="269" t="s">
        <v>77</v>
      </c>
      <c r="G15" s="269" t="s">
        <v>77</v>
      </c>
      <c r="H15" s="275">
        <v>9700</v>
      </c>
      <c r="I15" s="269">
        <v>87600</v>
      </c>
    </row>
    <row r="16" spans="1:16" ht="11.1" customHeight="1" x14ac:dyDescent="0.2">
      <c r="A16" s="121" t="s">
        <v>311</v>
      </c>
      <c r="B16" s="317"/>
      <c r="C16" s="269"/>
      <c r="D16" s="174"/>
      <c r="E16" s="174"/>
      <c r="F16" s="174"/>
      <c r="G16" s="174"/>
      <c r="H16" s="174"/>
      <c r="I16" s="269"/>
    </row>
    <row r="17" spans="1:9" ht="11.1" customHeight="1" x14ac:dyDescent="0.2">
      <c r="A17" s="121" t="s">
        <v>312</v>
      </c>
      <c r="B17" s="316">
        <v>56800</v>
      </c>
      <c r="C17" s="174">
        <v>56800</v>
      </c>
      <c r="D17" s="174" t="s">
        <v>77</v>
      </c>
      <c r="E17" s="174" t="s">
        <v>77</v>
      </c>
      <c r="F17" s="174" t="s">
        <v>77</v>
      </c>
      <c r="G17" s="174" t="s">
        <v>77</v>
      </c>
      <c r="H17" s="174" t="s">
        <v>77</v>
      </c>
      <c r="I17" s="174">
        <v>44100</v>
      </c>
    </row>
    <row r="18" spans="1:9" ht="11.1" customHeight="1" x14ac:dyDescent="0.2">
      <c r="A18" s="121" t="s">
        <v>313</v>
      </c>
      <c r="B18" s="316">
        <v>40800</v>
      </c>
      <c r="C18" s="174">
        <v>40800</v>
      </c>
      <c r="D18" s="174" t="s">
        <v>170</v>
      </c>
      <c r="E18" s="174" t="s">
        <v>170</v>
      </c>
      <c r="F18" s="174" t="s">
        <v>77</v>
      </c>
      <c r="G18" s="174" t="s">
        <v>77</v>
      </c>
      <c r="H18" s="174" t="s">
        <v>77</v>
      </c>
      <c r="I18" s="174">
        <v>34700</v>
      </c>
    </row>
    <row r="19" spans="1:9" ht="11.1" customHeight="1" x14ac:dyDescent="0.2">
      <c r="A19" s="121" t="s">
        <v>314</v>
      </c>
      <c r="B19" s="316">
        <v>12700</v>
      </c>
      <c r="C19" s="174">
        <v>12700</v>
      </c>
      <c r="D19" s="174" t="s">
        <v>170</v>
      </c>
      <c r="E19" s="174" t="s">
        <v>170</v>
      </c>
      <c r="F19" s="174" t="s">
        <v>77</v>
      </c>
      <c r="G19" s="174" t="s">
        <v>77</v>
      </c>
      <c r="H19" s="174" t="s">
        <v>77</v>
      </c>
      <c r="I19" s="274">
        <v>8900</v>
      </c>
    </row>
    <row r="20" spans="1:9" ht="15" customHeight="1" x14ac:dyDescent="0.2">
      <c r="A20" s="121" t="s">
        <v>315</v>
      </c>
      <c r="B20" s="316">
        <v>82500</v>
      </c>
      <c r="C20" s="174">
        <v>82500</v>
      </c>
      <c r="D20" s="174" t="s">
        <v>77</v>
      </c>
      <c r="E20" s="174" t="s">
        <v>77</v>
      </c>
      <c r="F20" s="174" t="s">
        <v>77</v>
      </c>
      <c r="G20" s="174" t="s">
        <v>77</v>
      </c>
      <c r="H20" s="274">
        <v>8200</v>
      </c>
      <c r="I20" s="174">
        <v>63400</v>
      </c>
    </row>
    <row r="21" spans="1:9" ht="11.1" customHeight="1" x14ac:dyDescent="0.2">
      <c r="A21" s="121" t="s">
        <v>316</v>
      </c>
      <c r="B21" s="316"/>
      <c r="C21" s="174"/>
      <c r="D21" s="272"/>
      <c r="E21" s="272"/>
      <c r="F21" s="272"/>
      <c r="G21" s="272"/>
      <c r="H21" s="272"/>
      <c r="I21" s="174"/>
    </row>
    <row r="22" spans="1:9" ht="11.1" customHeight="1" x14ac:dyDescent="0.2">
      <c r="A22" s="121" t="s">
        <v>317</v>
      </c>
      <c r="B22" s="316">
        <v>32500</v>
      </c>
      <c r="C22" s="174">
        <v>32500</v>
      </c>
      <c r="D22" s="174" t="s">
        <v>77</v>
      </c>
      <c r="E22" s="174" t="s">
        <v>77</v>
      </c>
      <c r="F22" s="174" t="s">
        <v>77</v>
      </c>
      <c r="G22" s="174" t="s">
        <v>77</v>
      </c>
      <c r="H22" s="174" t="s">
        <v>77</v>
      </c>
      <c r="I22" s="174">
        <v>23400</v>
      </c>
    </row>
    <row r="23" spans="1:9" ht="11.1" customHeight="1" x14ac:dyDescent="0.2">
      <c r="A23" s="121" t="s">
        <v>318</v>
      </c>
      <c r="B23" s="316">
        <v>37500</v>
      </c>
      <c r="C23" s="174">
        <v>37500</v>
      </c>
      <c r="D23" s="174" t="s">
        <v>170</v>
      </c>
      <c r="E23" s="174" t="s">
        <v>170</v>
      </c>
      <c r="F23" s="174" t="s">
        <v>77</v>
      </c>
      <c r="G23" s="174" t="s">
        <v>77</v>
      </c>
      <c r="H23" s="174" t="s">
        <v>77</v>
      </c>
      <c r="I23" s="174">
        <v>31400</v>
      </c>
    </row>
    <row r="24" spans="1:9" ht="11.1" customHeight="1" x14ac:dyDescent="0.2">
      <c r="A24" s="121" t="s">
        <v>319</v>
      </c>
      <c r="B24" s="316">
        <v>12500</v>
      </c>
      <c r="C24" s="174">
        <v>12500</v>
      </c>
      <c r="D24" s="174" t="s">
        <v>170</v>
      </c>
      <c r="E24" s="174" t="s">
        <v>170</v>
      </c>
      <c r="F24" s="174" t="s">
        <v>77</v>
      </c>
      <c r="G24" s="174" t="s">
        <v>77</v>
      </c>
      <c r="H24" s="174" t="s">
        <v>77</v>
      </c>
      <c r="I24" s="274">
        <v>8700</v>
      </c>
    </row>
    <row r="25" spans="1:9" ht="20.100000000000001" customHeight="1" x14ac:dyDescent="0.2">
      <c r="A25" s="122" t="s">
        <v>118</v>
      </c>
      <c r="B25" s="317">
        <v>40000</v>
      </c>
      <c r="C25" s="269">
        <v>40000</v>
      </c>
      <c r="D25" s="269" t="s">
        <v>77</v>
      </c>
      <c r="E25" s="269" t="s">
        <v>77</v>
      </c>
      <c r="F25" s="269" t="s">
        <v>77</v>
      </c>
      <c r="G25" s="269" t="s">
        <v>77</v>
      </c>
      <c r="H25" s="269" t="s">
        <v>77</v>
      </c>
      <c r="I25" s="269">
        <v>29700</v>
      </c>
    </row>
    <row r="26" spans="1:9" ht="11.1" customHeight="1" x14ac:dyDescent="0.2">
      <c r="A26" s="121" t="s">
        <v>311</v>
      </c>
      <c r="B26" s="317"/>
      <c r="C26" s="269"/>
      <c r="D26" s="174"/>
      <c r="E26" s="174"/>
      <c r="F26" s="174"/>
      <c r="G26" s="174"/>
      <c r="H26" s="174"/>
      <c r="I26" s="269"/>
    </row>
    <row r="27" spans="1:9" ht="11.1" customHeight="1" x14ac:dyDescent="0.2">
      <c r="A27" s="121" t="s">
        <v>312</v>
      </c>
      <c r="B27" s="316">
        <v>22700</v>
      </c>
      <c r="C27" s="174">
        <v>22700</v>
      </c>
      <c r="D27" s="174" t="s">
        <v>77</v>
      </c>
      <c r="E27" s="174" t="s">
        <v>77</v>
      </c>
      <c r="F27" s="174" t="s">
        <v>77</v>
      </c>
      <c r="G27" s="174" t="s">
        <v>77</v>
      </c>
      <c r="H27" s="174" t="s">
        <v>77</v>
      </c>
      <c r="I27" s="174">
        <v>15900</v>
      </c>
    </row>
    <row r="28" spans="1:9" ht="11.1" customHeight="1" x14ac:dyDescent="0.2">
      <c r="A28" s="121" t="s">
        <v>313</v>
      </c>
      <c r="B28" s="316">
        <v>13800</v>
      </c>
      <c r="C28" s="174">
        <v>13800</v>
      </c>
      <c r="D28" s="174" t="s">
        <v>170</v>
      </c>
      <c r="E28" s="174" t="s">
        <v>170</v>
      </c>
      <c r="F28" s="174" t="s">
        <v>77</v>
      </c>
      <c r="G28" s="174" t="s">
        <v>77</v>
      </c>
      <c r="H28" s="174" t="s">
        <v>77</v>
      </c>
      <c r="I28" s="174">
        <v>11000</v>
      </c>
    </row>
    <row r="29" spans="1:9" ht="11.1" customHeight="1" x14ac:dyDescent="0.2">
      <c r="A29" s="121" t="s">
        <v>314</v>
      </c>
      <c r="B29" s="174" t="s">
        <v>77</v>
      </c>
      <c r="C29" s="174" t="s">
        <v>77</v>
      </c>
      <c r="D29" s="174" t="s">
        <v>170</v>
      </c>
      <c r="E29" s="174" t="s">
        <v>77</v>
      </c>
      <c r="F29" s="174" t="s">
        <v>170</v>
      </c>
      <c r="G29" s="174" t="s">
        <v>77</v>
      </c>
      <c r="H29" s="174" t="s">
        <v>77</v>
      </c>
      <c r="I29" s="174" t="s">
        <v>77</v>
      </c>
    </row>
    <row r="30" spans="1:9" ht="15" customHeight="1" x14ac:dyDescent="0.2">
      <c r="A30" s="121" t="s">
        <v>315</v>
      </c>
      <c r="B30" s="316">
        <v>37700</v>
      </c>
      <c r="C30" s="174">
        <v>37700</v>
      </c>
      <c r="D30" s="174" t="s">
        <v>77</v>
      </c>
      <c r="E30" s="174" t="s">
        <v>77</v>
      </c>
      <c r="F30" s="174" t="s">
        <v>77</v>
      </c>
      <c r="G30" s="174" t="s">
        <v>77</v>
      </c>
      <c r="H30" s="174" t="s">
        <v>77</v>
      </c>
      <c r="I30" s="174">
        <v>27500</v>
      </c>
    </row>
    <row r="31" spans="1:9" ht="11.1" customHeight="1" x14ac:dyDescent="0.2">
      <c r="A31" s="121" t="s">
        <v>316</v>
      </c>
      <c r="B31" s="317"/>
      <c r="C31" s="174"/>
      <c r="D31" s="273"/>
      <c r="E31" s="273"/>
      <c r="F31" s="272"/>
      <c r="G31" s="272"/>
      <c r="H31" s="272"/>
      <c r="I31" s="174"/>
    </row>
    <row r="32" spans="1:9" ht="11.1" customHeight="1" x14ac:dyDescent="0.2">
      <c r="A32" s="121" t="s">
        <v>317</v>
      </c>
      <c r="B32" s="316">
        <v>20500</v>
      </c>
      <c r="C32" s="174">
        <v>20500</v>
      </c>
      <c r="D32" s="174" t="s">
        <v>77</v>
      </c>
      <c r="E32" s="174" t="s">
        <v>77</v>
      </c>
      <c r="F32" s="174" t="s">
        <v>77</v>
      </c>
      <c r="G32" s="174" t="s">
        <v>77</v>
      </c>
      <c r="H32" s="174" t="s">
        <v>77</v>
      </c>
      <c r="I32" s="174">
        <v>13800</v>
      </c>
    </row>
    <row r="33" spans="1:9" ht="11.1" customHeight="1" x14ac:dyDescent="0.2">
      <c r="A33" s="121" t="s">
        <v>318</v>
      </c>
      <c r="B33" s="316">
        <v>13700</v>
      </c>
      <c r="C33" s="174">
        <v>13700</v>
      </c>
      <c r="D33" s="174" t="s">
        <v>170</v>
      </c>
      <c r="E33" s="174" t="s">
        <v>170</v>
      </c>
      <c r="F33" s="174" t="s">
        <v>77</v>
      </c>
      <c r="G33" s="174" t="s">
        <v>77</v>
      </c>
      <c r="H33" s="174" t="s">
        <v>77</v>
      </c>
      <c r="I33" s="274">
        <v>10900</v>
      </c>
    </row>
    <row r="34" spans="1:9" ht="11.1" customHeight="1" x14ac:dyDescent="0.2">
      <c r="A34" s="121" t="s">
        <v>319</v>
      </c>
      <c r="B34" s="174" t="s">
        <v>77</v>
      </c>
      <c r="C34" s="174" t="s">
        <v>77</v>
      </c>
      <c r="D34" s="174" t="s">
        <v>170</v>
      </c>
      <c r="E34" s="174" t="s">
        <v>77</v>
      </c>
      <c r="F34" s="174" t="s">
        <v>170</v>
      </c>
      <c r="G34" s="174" t="s">
        <v>77</v>
      </c>
      <c r="H34" s="174" t="s">
        <v>77</v>
      </c>
      <c r="I34" s="174" t="s">
        <v>77</v>
      </c>
    </row>
    <row r="35" spans="1:9" ht="20.100000000000001" customHeight="1" x14ac:dyDescent="0.2">
      <c r="A35" s="122" t="s">
        <v>119</v>
      </c>
      <c r="B35" s="317">
        <v>61600</v>
      </c>
      <c r="C35" s="269">
        <v>61600</v>
      </c>
      <c r="D35" s="269" t="s">
        <v>77</v>
      </c>
      <c r="E35" s="275">
        <v>10700</v>
      </c>
      <c r="F35" s="269">
        <v>13200</v>
      </c>
      <c r="G35" s="269">
        <v>11300</v>
      </c>
      <c r="H35" s="275">
        <v>7500</v>
      </c>
      <c r="I35" s="269">
        <v>14800</v>
      </c>
    </row>
    <row r="36" spans="1:9" ht="11.1" customHeight="1" x14ac:dyDescent="0.2">
      <c r="A36" s="121" t="s">
        <v>311</v>
      </c>
      <c r="B36" s="317"/>
      <c r="C36" s="269"/>
      <c r="D36" s="174"/>
      <c r="E36" s="174"/>
      <c r="F36" s="174"/>
      <c r="G36" s="269"/>
      <c r="H36" s="174"/>
      <c r="I36" s="269"/>
    </row>
    <row r="37" spans="1:9" ht="11.1" customHeight="1" x14ac:dyDescent="0.2">
      <c r="A37" s="121" t="s">
        <v>312</v>
      </c>
      <c r="B37" s="316">
        <v>43400</v>
      </c>
      <c r="C37" s="174">
        <v>43400</v>
      </c>
      <c r="D37" s="174" t="s">
        <v>77</v>
      </c>
      <c r="E37" s="274">
        <v>8200</v>
      </c>
      <c r="F37" s="274">
        <v>9100</v>
      </c>
      <c r="G37" s="274">
        <v>7600</v>
      </c>
      <c r="H37" s="174" t="s">
        <v>77</v>
      </c>
      <c r="I37" s="274">
        <v>9900</v>
      </c>
    </row>
    <row r="38" spans="1:9" ht="11.1" customHeight="1" x14ac:dyDescent="0.2">
      <c r="A38" s="121" t="s">
        <v>313</v>
      </c>
      <c r="B38" s="316">
        <v>14700</v>
      </c>
      <c r="C38" s="174">
        <v>14700</v>
      </c>
      <c r="D38" s="174" t="s">
        <v>77</v>
      </c>
      <c r="E38" s="174" t="s">
        <v>77</v>
      </c>
      <c r="F38" s="174" t="s">
        <v>77</v>
      </c>
      <c r="G38" s="174" t="s">
        <v>77</v>
      </c>
      <c r="H38" s="174" t="s">
        <v>77</v>
      </c>
      <c r="I38" s="174" t="s">
        <v>77</v>
      </c>
    </row>
    <row r="39" spans="1:9" ht="11.1" customHeight="1" x14ac:dyDescent="0.2">
      <c r="A39" s="121" t="s">
        <v>314</v>
      </c>
      <c r="B39" s="174" t="s">
        <v>77</v>
      </c>
      <c r="C39" s="174" t="s">
        <v>77</v>
      </c>
      <c r="D39" s="174" t="s">
        <v>77</v>
      </c>
      <c r="E39" s="174" t="s">
        <v>77</v>
      </c>
      <c r="F39" s="174" t="s">
        <v>77</v>
      </c>
      <c r="G39" s="174" t="s">
        <v>77</v>
      </c>
      <c r="H39" s="174" t="s">
        <v>77</v>
      </c>
      <c r="I39" s="174" t="s">
        <v>77</v>
      </c>
    </row>
    <row r="40" spans="1:9" ht="15" customHeight="1" x14ac:dyDescent="0.2">
      <c r="A40" s="121" t="s">
        <v>315</v>
      </c>
      <c r="B40" s="316">
        <v>39000</v>
      </c>
      <c r="C40" s="174">
        <v>39000</v>
      </c>
      <c r="D40" s="174" t="s">
        <v>77</v>
      </c>
      <c r="E40" s="274">
        <v>9000</v>
      </c>
      <c r="F40" s="274">
        <v>9600</v>
      </c>
      <c r="G40" s="274">
        <v>7900</v>
      </c>
      <c r="H40" s="174" t="s">
        <v>77</v>
      </c>
      <c r="I40" s="174" t="s">
        <v>77</v>
      </c>
    </row>
    <row r="41" spans="1:9" ht="11.1" customHeight="1" x14ac:dyDescent="0.2">
      <c r="A41" s="121" t="s">
        <v>316</v>
      </c>
      <c r="B41" s="316"/>
      <c r="C41" s="174"/>
      <c r="D41" s="174"/>
      <c r="E41" s="270"/>
      <c r="F41" s="174"/>
      <c r="G41" s="269"/>
      <c r="H41" s="174"/>
      <c r="I41" s="174"/>
    </row>
    <row r="42" spans="1:9" ht="11.1" customHeight="1" x14ac:dyDescent="0.2">
      <c r="A42" s="121" t="s">
        <v>317</v>
      </c>
      <c r="B42" s="316">
        <v>23300</v>
      </c>
      <c r="C42" s="174">
        <v>23300</v>
      </c>
      <c r="D42" s="174" t="s">
        <v>77</v>
      </c>
      <c r="E42" s="274">
        <v>6500</v>
      </c>
      <c r="F42" s="174" t="s">
        <v>77</v>
      </c>
      <c r="G42" s="174" t="s">
        <v>77</v>
      </c>
      <c r="H42" s="174" t="s">
        <v>77</v>
      </c>
      <c r="I42" s="174" t="s">
        <v>77</v>
      </c>
    </row>
    <row r="43" spans="1:9" ht="11.1" customHeight="1" x14ac:dyDescent="0.2">
      <c r="A43" s="121" t="s">
        <v>318</v>
      </c>
      <c r="B43" s="316">
        <v>12500</v>
      </c>
      <c r="C43" s="174">
        <v>12500</v>
      </c>
      <c r="D43" s="174" t="s">
        <v>77</v>
      </c>
      <c r="E43" s="174" t="s">
        <v>77</v>
      </c>
      <c r="F43" s="174" t="s">
        <v>77</v>
      </c>
      <c r="G43" s="174" t="s">
        <v>77</v>
      </c>
      <c r="H43" s="174" t="s">
        <v>77</v>
      </c>
      <c r="I43" s="174" t="s">
        <v>77</v>
      </c>
    </row>
    <row r="44" spans="1:9" ht="11.1" customHeight="1" x14ac:dyDescent="0.2">
      <c r="A44" s="121" t="s">
        <v>319</v>
      </c>
      <c r="B44" s="174" t="s">
        <v>77</v>
      </c>
      <c r="C44" s="174" t="s">
        <v>77</v>
      </c>
      <c r="D44" s="174" t="s">
        <v>77</v>
      </c>
      <c r="E44" s="174" t="s">
        <v>77</v>
      </c>
      <c r="F44" s="174" t="s">
        <v>77</v>
      </c>
      <c r="G44" s="174" t="s">
        <v>77</v>
      </c>
      <c r="H44" s="174" t="s">
        <v>77</v>
      </c>
      <c r="I44" s="174" t="s">
        <v>77</v>
      </c>
    </row>
    <row r="45" spans="1:9" ht="24.95" customHeight="1" x14ac:dyDescent="0.2">
      <c r="A45" s="121" t="s">
        <v>320</v>
      </c>
      <c r="B45" s="317">
        <v>52100</v>
      </c>
      <c r="C45" s="269">
        <v>52100</v>
      </c>
      <c r="D45" s="269" t="s">
        <v>77</v>
      </c>
      <c r="E45" s="275">
        <v>9200</v>
      </c>
      <c r="F45" s="269">
        <v>11300</v>
      </c>
      <c r="G45" s="275">
        <v>9900</v>
      </c>
      <c r="H45" s="275">
        <v>6300</v>
      </c>
      <c r="I45" s="269">
        <v>11900</v>
      </c>
    </row>
    <row r="46" spans="1:9" ht="11.1" customHeight="1" x14ac:dyDescent="0.2">
      <c r="A46" s="121" t="s">
        <v>321</v>
      </c>
      <c r="B46" s="317"/>
      <c r="C46" s="269"/>
      <c r="D46" s="174"/>
      <c r="E46" s="174"/>
      <c r="F46" s="174"/>
      <c r="G46" s="271"/>
      <c r="H46" s="174"/>
      <c r="I46" s="269"/>
    </row>
    <row r="47" spans="1:9" ht="11.1" customHeight="1" x14ac:dyDescent="0.2">
      <c r="A47" s="121" t="s">
        <v>317</v>
      </c>
      <c r="B47" s="317">
        <v>35800</v>
      </c>
      <c r="C47" s="174">
        <v>35800</v>
      </c>
      <c r="D47" s="174" t="s">
        <v>77</v>
      </c>
      <c r="E47" s="274">
        <v>6800</v>
      </c>
      <c r="F47" s="274">
        <v>7600</v>
      </c>
      <c r="G47" s="274">
        <v>6400</v>
      </c>
      <c r="H47" s="174" t="s">
        <v>77</v>
      </c>
      <c r="I47" s="274">
        <v>7900</v>
      </c>
    </row>
    <row r="48" spans="1:9" ht="11.1" customHeight="1" x14ac:dyDescent="0.2">
      <c r="A48" s="121" t="s">
        <v>318</v>
      </c>
      <c r="B48" s="317">
        <v>13200</v>
      </c>
      <c r="C48" s="174">
        <v>13200</v>
      </c>
      <c r="D48" s="174" t="s">
        <v>77</v>
      </c>
      <c r="E48" s="174" t="s">
        <v>77</v>
      </c>
      <c r="F48" s="174" t="s">
        <v>77</v>
      </c>
      <c r="G48" s="174" t="s">
        <v>77</v>
      </c>
      <c r="H48" s="174" t="s">
        <v>77</v>
      </c>
      <c r="I48" s="174" t="s">
        <v>77</v>
      </c>
    </row>
    <row r="49" spans="1:9" ht="11.1" customHeight="1" x14ac:dyDescent="0.2">
      <c r="A49" s="121" t="s">
        <v>319</v>
      </c>
      <c r="B49" s="174" t="s">
        <v>77</v>
      </c>
      <c r="C49" s="174" t="s">
        <v>77</v>
      </c>
      <c r="D49" s="174" t="s">
        <v>77</v>
      </c>
      <c r="E49" s="174" t="s">
        <v>77</v>
      </c>
      <c r="F49" s="174" t="s">
        <v>77</v>
      </c>
      <c r="G49" s="174" t="s">
        <v>77</v>
      </c>
      <c r="H49" s="174" t="s">
        <v>77</v>
      </c>
      <c r="I49" s="174" t="s">
        <v>77</v>
      </c>
    </row>
    <row r="50" spans="1:9" ht="15" customHeight="1" x14ac:dyDescent="0.2">
      <c r="A50" s="121" t="s">
        <v>322</v>
      </c>
      <c r="B50" s="317">
        <v>33500</v>
      </c>
      <c r="C50" s="174">
        <v>33500</v>
      </c>
      <c r="D50" s="174" t="s">
        <v>77</v>
      </c>
      <c r="E50" s="274">
        <v>7800</v>
      </c>
      <c r="F50" s="274">
        <v>8200</v>
      </c>
      <c r="G50" s="274">
        <v>6800</v>
      </c>
      <c r="H50" s="174" t="s">
        <v>77</v>
      </c>
      <c r="I50" s="174" t="s">
        <v>77</v>
      </c>
    </row>
    <row r="51" spans="1:9" ht="11.1" customHeight="1" x14ac:dyDescent="0.2">
      <c r="A51" s="121" t="s">
        <v>114</v>
      </c>
      <c r="B51" s="317"/>
      <c r="C51" s="174"/>
      <c r="D51" s="273"/>
      <c r="E51" s="273"/>
      <c r="F51" s="272"/>
      <c r="G51" s="272"/>
      <c r="H51" s="272"/>
      <c r="I51" s="272"/>
    </row>
    <row r="52" spans="1:9" ht="11.1" customHeight="1" x14ac:dyDescent="0.2">
      <c r="A52" s="121" t="s">
        <v>115</v>
      </c>
      <c r="B52" s="317">
        <v>18900</v>
      </c>
      <c r="C52" s="174">
        <v>18900</v>
      </c>
      <c r="D52" s="174" t="s">
        <v>77</v>
      </c>
      <c r="E52" s="174" t="s">
        <v>77</v>
      </c>
      <c r="F52" s="174" t="s">
        <v>77</v>
      </c>
      <c r="G52" s="174" t="s">
        <v>77</v>
      </c>
      <c r="H52" s="174" t="s">
        <v>77</v>
      </c>
      <c r="I52" s="174" t="s">
        <v>77</v>
      </c>
    </row>
    <row r="53" spans="1:9" ht="11.1" customHeight="1" x14ac:dyDescent="0.2">
      <c r="A53" s="121" t="s">
        <v>116</v>
      </c>
      <c r="B53" s="317">
        <v>11500</v>
      </c>
      <c r="C53" s="174">
        <v>11500</v>
      </c>
      <c r="D53" s="174" t="s">
        <v>77</v>
      </c>
      <c r="E53" s="174" t="s">
        <v>77</v>
      </c>
      <c r="F53" s="174" t="s">
        <v>77</v>
      </c>
      <c r="G53" s="174" t="s">
        <v>77</v>
      </c>
      <c r="H53" s="174" t="s">
        <v>77</v>
      </c>
      <c r="I53" s="174" t="s">
        <v>77</v>
      </c>
    </row>
    <row r="54" spans="1:9" ht="11.45" customHeight="1" x14ac:dyDescent="0.2">
      <c r="A54" s="121" t="s">
        <v>117</v>
      </c>
      <c r="B54" s="174" t="s">
        <v>77</v>
      </c>
      <c r="C54" s="174" t="s">
        <v>77</v>
      </c>
      <c r="D54" s="174" t="s">
        <v>77</v>
      </c>
      <c r="E54" s="174" t="s">
        <v>77</v>
      </c>
      <c r="F54" s="174" t="s">
        <v>77</v>
      </c>
      <c r="G54" s="174" t="s">
        <v>77</v>
      </c>
      <c r="H54" s="174" t="s">
        <v>77</v>
      </c>
      <c r="I54" s="174" t="s">
        <v>77</v>
      </c>
    </row>
  </sheetData>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160" zoomScaleNormal="160" workbookViewId="0"/>
  </sheetViews>
  <sheetFormatPr baseColWidth="10" defaultRowHeight="11.45" customHeight="1" x14ac:dyDescent="0.2"/>
  <cols>
    <col min="1" max="1" width="21.7109375" style="49" customWidth="1"/>
    <col min="2" max="5" width="11.7109375" style="50" customWidth="1"/>
    <col min="6" max="7" width="11.7109375" style="51" customWidth="1"/>
    <col min="8" max="8" width="2.7109375" style="51" customWidth="1"/>
    <col min="9" max="10" width="6.28515625" style="51" customWidth="1"/>
    <col min="11" max="11" width="5.7109375" style="51" customWidth="1"/>
    <col min="12" max="12" width="2.7109375" style="25" customWidth="1"/>
    <col min="13" max="16384" width="11.42578125" style="25"/>
  </cols>
  <sheetData>
    <row r="1" spans="1:14" ht="12" customHeight="1" x14ac:dyDescent="0.2">
      <c r="A1" s="134" t="s">
        <v>198</v>
      </c>
    </row>
    <row r="2" spans="1:14" ht="30" customHeight="1" x14ac:dyDescent="0.2">
      <c r="A2" s="114" t="s">
        <v>103</v>
      </c>
    </row>
    <row r="3" spans="1:14" ht="30" customHeight="1" x14ac:dyDescent="0.2">
      <c r="A3" s="198" t="s">
        <v>552</v>
      </c>
    </row>
    <row r="4" spans="1:14" ht="24" customHeight="1" x14ac:dyDescent="0.2">
      <c r="A4" s="163" t="s">
        <v>234</v>
      </c>
      <c r="B4" s="164" t="s">
        <v>489</v>
      </c>
      <c r="C4" s="164" t="s">
        <v>502</v>
      </c>
      <c r="D4" s="164" t="s">
        <v>503</v>
      </c>
      <c r="E4" s="162" t="s">
        <v>504</v>
      </c>
      <c r="F4" s="162" t="s">
        <v>505</v>
      </c>
      <c r="G4" s="162" t="s">
        <v>506</v>
      </c>
      <c r="H4" s="25"/>
      <c r="I4" s="56"/>
      <c r="J4" s="25"/>
      <c r="K4" s="25"/>
    </row>
    <row r="5" spans="1:14" ht="20.100000000000001" customHeight="1" x14ac:dyDescent="0.2">
      <c r="A5" s="168" t="s">
        <v>44</v>
      </c>
      <c r="B5" s="318">
        <v>211900</v>
      </c>
      <c r="C5" s="318">
        <v>122900</v>
      </c>
      <c r="D5" s="318">
        <v>69300</v>
      </c>
      <c r="E5" s="318">
        <v>19700</v>
      </c>
      <c r="F5" s="318">
        <v>325700</v>
      </c>
      <c r="G5" s="319">
        <v>1.5370457763095799</v>
      </c>
      <c r="H5" s="25"/>
      <c r="J5" s="249"/>
      <c r="K5" s="249"/>
      <c r="L5" s="249"/>
      <c r="M5" s="51"/>
      <c r="N5" s="51"/>
    </row>
    <row r="6" spans="1:14" ht="15" customHeight="1" x14ac:dyDescent="0.2">
      <c r="A6" s="122" t="s">
        <v>108</v>
      </c>
      <c r="B6" s="320">
        <v>110300</v>
      </c>
      <c r="C6" s="320">
        <v>56800</v>
      </c>
      <c r="D6" s="320">
        <v>40800</v>
      </c>
      <c r="E6" s="320">
        <v>12700</v>
      </c>
      <c r="F6" s="320">
        <v>179600</v>
      </c>
      <c r="G6" s="321">
        <v>1.628286491387126</v>
      </c>
      <c r="H6" s="25"/>
      <c r="L6" s="51"/>
      <c r="M6" s="51"/>
      <c r="N6" s="51"/>
    </row>
    <row r="7" spans="1:14" ht="11.45" customHeight="1" x14ac:dyDescent="0.2">
      <c r="A7" s="121" t="s">
        <v>132</v>
      </c>
      <c r="B7" s="284">
        <v>84300</v>
      </c>
      <c r="C7" s="284">
        <v>41500</v>
      </c>
      <c r="D7" s="284">
        <v>34900</v>
      </c>
      <c r="E7" s="322">
        <v>7900</v>
      </c>
      <c r="F7" s="284">
        <v>136200</v>
      </c>
      <c r="G7" s="323">
        <v>1.6156583629893237</v>
      </c>
      <c r="H7" s="25"/>
      <c r="I7" s="25"/>
      <c r="J7" s="25"/>
      <c r="K7" s="25"/>
    </row>
    <row r="8" spans="1:14" ht="11.45" customHeight="1" x14ac:dyDescent="0.2">
      <c r="A8" s="121" t="s">
        <v>133</v>
      </c>
      <c r="B8" s="284">
        <v>17800</v>
      </c>
      <c r="C8" s="322">
        <v>8600</v>
      </c>
      <c r="D8" s="284" t="s">
        <v>77</v>
      </c>
      <c r="E8" s="284" t="s">
        <v>77</v>
      </c>
      <c r="F8" s="284">
        <v>32400</v>
      </c>
      <c r="G8" s="323">
        <v>1.8202247191011236</v>
      </c>
      <c r="H8" s="25"/>
      <c r="I8" s="25"/>
      <c r="J8" s="25"/>
      <c r="K8" s="25"/>
    </row>
    <row r="9" spans="1:14" ht="22.5" customHeight="1" x14ac:dyDescent="0.2">
      <c r="A9" s="121" t="s">
        <v>134</v>
      </c>
      <c r="B9" s="322">
        <v>8200</v>
      </c>
      <c r="C9" s="322">
        <v>6600</v>
      </c>
      <c r="D9" s="284" t="s">
        <v>77</v>
      </c>
      <c r="E9" s="284" t="s">
        <v>77</v>
      </c>
      <c r="F9" s="322">
        <v>11000</v>
      </c>
      <c r="G9" s="324">
        <v>1.3414634146341464</v>
      </c>
      <c r="H9" s="60"/>
      <c r="I9" s="195"/>
      <c r="J9" s="60"/>
      <c r="K9" s="61"/>
    </row>
    <row r="10" spans="1:14" ht="15" customHeight="1" x14ac:dyDescent="0.2">
      <c r="A10" s="122" t="s">
        <v>118</v>
      </c>
      <c r="B10" s="320">
        <v>40000</v>
      </c>
      <c r="C10" s="320">
        <v>22700</v>
      </c>
      <c r="D10" s="320">
        <v>13800</v>
      </c>
      <c r="E10" s="320" t="s">
        <v>77</v>
      </c>
      <c r="F10" s="320">
        <v>61700</v>
      </c>
      <c r="G10" s="321">
        <v>1.5425</v>
      </c>
      <c r="H10" s="58"/>
      <c r="I10" s="59"/>
      <c r="J10" s="58"/>
      <c r="K10" s="59"/>
    </row>
    <row r="11" spans="1:14" ht="11.45" customHeight="1" x14ac:dyDescent="0.2">
      <c r="A11" s="121" t="s">
        <v>132</v>
      </c>
      <c r="B11" s="284">
        <v>33000</v>
      </c>
      <c r="C11" s="284">
        <v>18200</v>
      </c>
      <c r="D11" s="284">
        <v>11800</v>
      </c>
      <c r="E11" s="320" t="s">
        <v>77</v>
      </c>
      <c r="F11" s="284">
        <v>51200</v>
      </c>
      <c r="G11" s="321">
        <v>1.5515151515151515</v>
      </c>
      <c r="H11" s="60"/>
      <c r="I11" s="61"/>
      <c r="J11" s="60"/>
      <c r="K11" s="61"/>
    </row>
    <row r="12" spans="1:14" ht="11.45" customHeight="1" x14ac:dyDescent="0.2">
      <c r="A12" s="121" t="s">
        <v>133</v>
      </c>
      <c r="B12" s="284" t="s">
        <v>77</v>
      </c>
      <c r="C12" s="284" t="s">
        <v>77</v>
      </c>
      <c r="D12" s="284" t="s">
        <v>77</v>
      </c>
      <c r="E12" s="320" t="s">
        <v>77</v>
      </c>
      <c r="F12" s="325">
        <v>8100</v>
      </c>
      <c r="G12" s="284" t="s">
        <v>77</v>
      </c>
      <c r="H12" s="60"/>
      <c r="I12" s="61"/>
      <c r="J12" s="62"/>
      <c r="K12" s="61"/>
    </row>
    <row r="13" spans="1:14" ht="23.1" customHeight="1" x14ac:dyDescent="0.2">
      <c r="A13" s="121" t="s">
        <v>134</v>
      </c>
      <c r="B13" s="284" t="s">
        <v>77</v>
      </c>
      <c r="C13" s="284" t="s">
        <v>77</v>
      </c>
      <c r="D13" s="284" t="s">
        <v>77</v>
      </c>
      <c r="E13" s="320" t="s">
        <v>77</v>
      </c>
      <c r="F13" s="284" t="s">
        <v>77</v>
      </c>
      <c r="G13" s="284" t="s">
        <v>77</v>
      </c>
      <c r="H13" s="60"/>
      <c r="I13" s="61"/>
      <c r="J13" s="60"/>
      <c r="K13" s="61"/>
    </row>
    <row r="14" spans="1:14" ht="15" customHeight="1" x14ac:dyDescent="0.2">
      <c r="A14" s="122" t="s">
        <v>119</v>
      </c>
      <c r="B14" s="320">
        <v>61600</v>
      </c>
      <c r="C14" s="320">
        <v>43400</v>
      </c>
      <c r="D14" s="320">
        <v>14700</v>
      </c>
      <c r="E14" s="320" t="s">
        <v>77</v>
      </c>
      <c r="F14" s="320">
        <v>84400</v>
      </c>
      <c r="G14" s="321">
        <v>1.3701298701298701</v>
      </c>
      <c r="H14" s="58"/>
      <c r="I14" s="59"/>
      <c r="J14" s="58"/>
      <c r="K14" s="59"/>
    </row>
    <row r="15" spans="1:14" ht="11.45" customHeight="1" x14ac:dyDescent="0.2">
      <c r="A15" s="121" t="s">
        <v>135</v>
      </c>
      <c r="B15" s="284">
        <v>41000</v>
      </c>
      <c r="C15" s="284">
        <v>27500</v>
      </c>
      <c r="D15" s="284">
        <v>11700</v>
      </c>
      <c r="E15" s="284" t="s">
        <v>77</v>
      </c>
      <c r="F15" s="284">
        <v>56500</v>
      </c>
      <c r="G15" s="323">
        <v>1.3780487804878048</v>
      </c>
      <c r="H15" s="60"/>
      <c r="I15" s="61"/>
      <c r="J15" s="60"/>
      <c r="K15" s="61"/>
    </row>
    <row r="16" spans="1:14" ht="23.1" customHeight="1" x14ac:dyDescent="0.2">
      <c r="A16" s="121" t="s">
        <v>136</v>
      </c>
      <c r="B16" s="284">
        <v>20600</v>
      </c>
      <c r="C16" s="284">
        <v>16000</v>
      </c>
      <c r="D16" s="284" t="s">
        <v>77</v>
      </c>
      <c r="E16" s="284" t="s">
        <v>77</v>
      </c>
      <c r="F16" s="284">
        <v>27800</v>
      </c>
      <c r="G16" s="323">
        <v>1.3495145631067962</v>
      </c>
      <c r="H16" s="60"/>
      <c r="I16" s="61"/>
      <c r="J16" s="60"/>
      <c r="K16" s="61"/>
    </row>
    <row r="17" spans="1:17" ht="24.95" customHeight="1" x14ac:dyDescent="0.2">
      <c r="A17" s="121" t="s">
        <v>137</v>
      </c>
      <c r="B17" s="320">
        <v>52100</v>
      </c>
      <c r="C17" s="320">
        <v>35800</v>
      </c>
      <c r="D17" s="320">
        <v>13200</v>
      </c>
      <c r="E17" s="320" t="s">
        <v>77</v>
      </c>
      <c r="F17" s="320">
        <v>72800</v>
      </c>
      <c r="G17" s="321">
        <v>1.3973128598848368</v>
      </c>
      <c r="H17" s="58"/>
      <c r="I17" s="59"/>
      <c r="J17" s="58"/>
      <c r="K17" s="59"/>
    </row>
    <row r="18" spans="1:17" ht="11.45" customHeight="1" x14ac:dyDescent="0.2">
      <c r="A18" s="121" t="s">
        <v>405</v>
      </c>
      <c r="B18" s="284">
        <v>34700</v>
      </c>
      <c r="C18" s="284">
        <v>22600</v>
      </c>
      <c r="D18" s="322">
        <v>10300</v>
      </c>
      <c r="E18" s="284" t="s">
        <v>77</v>
      </c>
      <c r="F18" s="284">
        <v>48800</v>
      </c>
      <c r="G18" s="323">
        <v>1.4063400576368876</v>
      </c>
      <c r="H18" s="60"/>
      <c r="I18" s="61"/>
      <c r="J18" s="60"/>
      <c r="K18" s="61"/>
    </row>
    <row r="19" spans="1:17" ht="23.1" customHeight="1" x14ac:dyDescent="0.2">
      <c r="A19" s="121" t="s">
        <v>406</v>
      </c>
      <c r="B19" s="284">
        <v>17500</v>
      </c>
      <c r="C19" s="284">
        <v>13200</v>
      </c>
      <c r="D19" s="284" t="s">
        <v>77</v>
      </c>
      <c r="E19" s="284" t="s">
        <v>77</v>
      </c>
      <c r="F19" s="284">
        <v>24000</v>
      </c>
      <c r="G19" s="323">
        <v>1.3714285714285714</v>
      </c>
      <c r="H19" s="60"/>
      <c r="I19" s="61"/>
      <c r="J19" s="60"/>
      <c r="K19" s="61"/>
    </row>
    <row r="22" spans="1:17" ht="30" customHeight="1" x14ac:dyDescent="0.2">
      <c r="A22" s="198" t="s">
        <v>553</v>
      </c>
    </row>
    <row r="23" spans="1:17" ht="48" customHeight="1" x14ac:dyDescent="0.2">
      <c r="A23" s="163" t="s">
        <v>234</v>
      </c>
      <c r="B23" s="164" t="s">
        <v>507</v>
      </c>
      <c r="C23" s="164" t="s">
        <v>508</v>
      </c>
      <c r="D23" s="164" t="s">
        <v>509</v>
      </c>
      <c r="E23" s="164" t="s">
        <v>510</v>
      </c>
      <c r="F23" s="164" t="s">
        <v>511</v>
      </c>
      <c r="G23" s="162" t="s">
        <v>512</v>
      </c>
      <c r="H23" s="29"/>
      <c r="I23" s="29"/>
      <c r="J23" s="29"/>
      <c r="K23" s="29"/>
      <c r="L23" s="29"/>
      <c r="M23" s="29"/>
      <c r="N23" s="29"/>
      <c r="O23" s="29"/>
    </row>
    <row r="24" spans="1:17" ht="20.100000000000001" customHeight="1" x14ac:dyDescent="0.2">
      <c r="A24" s="168" t="s">
        <v>44</v>
      </c>
      <c r="B24" s="276">
        <v>159200</v>
      </c>
      <c r="C24" s="276">
        <v>76200</v>
      </c>
      <c r="D24" s="276">
        <v>63700</v>
      </c>
      <c r="E24" s="276">
        <v>19300</v>
      </c>
      <c r="F24" s="276">
        <v>236200</v>
      </c>
      <c r="G24" s="277">
        <v>1.4836683417085428</v>
      </c>
      <c r="H24" s="166"/>
      <c r="J24" s="249"/>
      <c r="K24" s="249"/>
      <c r="L24" s="249"/>
      <c r="M24" s="167"/>
      <c r="N24" s="166"/>
      <c r="O24" s="167"/>
    </row>
    <row r="25" spans="1:17" ht="15" customHeight="1" x14ac:dyDescent="0.2">
      <c r="A25" s="122" t="s">
        <v>108</v>
      </c>
      <c r="B25" s="278">
        <v>82500</v>
      </c>
      <c r="C25" s="276">
        <v>32500</v>
      </c>
      <c r="D25" s="276">
        <v>37500</v>
      </c>
      <c r="E25" s="276">
        <v>12500</v>
      </c>
      <c r="F25" s="276">
        <v>131200</v>
      </c>
      <c r="G25" s="277">
        <v>1.5903030303030303</v>
      </c>
      <c r="H25" s="58"/>
      <c r="L25" s="51"/>
      <c r="M25" s="59"/>
      <c r="N25" s="58"/>
      <c r="O25" s="59"/>
      <c r="Q25" s="123"/>
    </row>
    <row r="26" spans="1:17" ht="11.45" customHeight="1" x14ac:dyDescent="0.2">
      <c r="A26" s="121" t="s">
        <v>132</v>
      </c>
      <c r="B26" s="279">
        <v>66800</v>
      </c>
      <c r="C26" s="280">
        <v>26700</v>
      </c>
      <c r="D26" s="280">
        <v>32300</v>
      </c>
      <c r="E26" s="281">
        <v>7800</v>
      </c>
      <c r="F26" s="280">
        <v>102300</v>
      </c>
      <c r="G26" s="282">
        <v>1.5314371257485031</v>
      </c>
      <c r="H26" s="60"/>
      <c r="I26" s="60"/>
      <c r="J26" s="60"/>
      <c r="K26" s="60"/>
      <c r="L26" s="60"/>
      <c r="M26" s="61"/>
      <c r="N26" s="60"/>
      <c r="O26" s="61"/>
    </row>
    <row r="27" spans="1:17" ht="11.45" customHeight="1" x14ac:dyDescent="0.2">
      <c r="A27" s="121" t="s">
        <v>133</v>
      </c>
      <c r="B27" s="281">
        <v>12500</v>
      </c>
      <c r="C27" s="280" t="s">
        <v>77</v>
      </c>
      <c r="D27" s="280" t="s">
        <v>77</v>
      </c>
      <c r="E27" s="280" t="s">
        <v>77</v>
      </c>
      <c r="F27" s="280">
        <v>23500</v>
      </c>
      <c r="G27" s="283">
        <v>1.88</v>
      </c>
      <c r="H27" s="60"/>
      <c r="I27" s="60"/>
      <c r="J27" s="60"/>
      <c r="K27" s="60"/>
      <c r="L27" s="60"/>
      <c r="M27" s="61"/>
      <c r="N27" s="60"/>
      <c r="O27" s="61"/>
    </row>
    <row r="28" spans="1:17" ht="22.5" customHeight="1" x14ac:dyDescent="0.2">
      <c r="A28" s="121" t="s">
        <v>134</v>
      </c>
      <c r="B28" s="280" t="s">
        <v>77</v>
      </c>
      <c r="C28" s="280" t="s">
        <v>77</v>
      </c>
      <c r="D28" s="280" t="s">
        <v>77</v>
      </c>
      <c r="E28" s="280" t="s">
        <v>77</v>
      </c>
      <c r="F28" s="280" t="s">
        <v>77</v>
      </c>
      <c r="G28" s="280" t="s">
        <v>77</v>
      </c>
      <c r="H28" s="60"/>
      <c r="I28" s="60"/>
      <c r="J28" s="60"/>
      <c r="K28" s="60"/>
      <c r="L28" s="60"/>
      <c r="M28" s="61"/>
      <c r="N28" s="60"/>
      <c r="O28" s="61"/>
    </row>
    <row r="29" spans="1:17" ht="15" customHeight="1" x14ac:dyDescent="0.2">
      <c r="A29" s="122" t="s">
        <v>118</v>
      </c>
      <c r="B29" s="278">
        <v>37700</v>
      </c>
      <c r="C29" s="276">
        <v>20500</v>
      </c>
      <c r="D29" s="276">
        <v>13700</v>
      </c>
      <c r="E29" s="276" t="s">
        <v>77</v>
      </c>
      <c r="F29" s="276">
        <v>52100</v>
      </c>
      <c r="G29" s="277">
        <v>1.3819628647214854</v>
      </c>
      <c r="H29" s="58"/>
      <c r="I29" s="58"/>
      <c r="J29" s="58"/>
      <c r="K29" s="58"/>
      <c r="L29" s="58"/>
      <c r="M29" s="59"/>
      <c r="N29" s="58"/>
      <c r="O29" s="59"/>
    </row>
    <row r="30" spans="1:17" ht="11.45" customHeight="1" x14ac:dyDescent="0.2">
      <c r="A30" s="121" t="s">
        <v>132</v>
      </c>
      <c r="B30" s="279">
        <v>31100</v>
      </c>
      <c r="C30" s="280">
        <v>16500</v>
      </c>
      <c r="D30" s="280">
        <v>11700</v>
      </c>
      <c r="E30" s="280" t="s">
        <v>77</v>
      </c>
      <c r="F30" s="280">
        <v>44000</v>
      </c>
      <c r="G30" s="282">
        <v>1.414790996784566</v>
      </c>
      <c r="H30" s="60"/>
      <c r="I30" s="60"/>
      <c r="J30" s="60"/>
      <c r="K30" s="60"/>
      <c r="L30" s="60"/>
      <c r="M30" s="61"/>
      <c r="N30" s="60"/>
      <c r="O30" s="61"/>
    </row>
    <row r="31" spans="1:17" ht="11.45" customHeight="1" x14ac:dyDescent="0.2">
      <c r="A31" s="121" t="s">
        <v>133</v>
      </c>
      <c r="B31" s="279" t="s">
        <v>77</v>
      </c>
      <c r="C31" s="280" t="s">
        <v>77</v>
      </c>
      <c r="D31" s="280" t="s">
        <v>77</v>
      </c>
      <c r="E31" s="280" t="s">
        <v>77</v>
      </c>
      <c r="F31" s="280" t="s">
        <v>77</v>
      </c>
      <c r="G31" s="280" t="s">
        <v>77</v>
      </c>
      <c r="H31" s="60"/>
      <c r="I31" s="60"/>
      <c r="J31" s="60"/>
      <c r="K31" s="60"/>
      <c r="L31" s="60"/>
      <c r="M31" s="61"/>
      <c r="N31" s="62"/>
      <c r="O31" s="61"/>
    </row>
    <row r="32" spans="1:17" ht="23.1" customHeight="1" x14ac:dyDescent="0.2">
      <c r="A32" s="121" t="s">
        <v>134</v>
      </c>
      <c r="B32" s="279" t="s">
        <v>77</v>
      </c>
      <c r="C32" s="280" t="s">
        <v>77</v>
      </c>
      <c r="D32" s="280" t="s">
        <v>77</v>
      </c>
      <c r="E32" s="280" t="s">
        <v>77</v>
      </c>
      <c r="F32" s="280" t="s">
        <v>77</v>
      </c>
      <c r="G32" s="280" t="s">
        <v>77</v>
      </c>
      <c r="H32" s="60"/>
      <c r="I32" s="60"/>
      <c r="J32" s="60"/>
      <c r="K32" s="60"/>
      <c r="L32" s="60"/>
      <c r="M32" s="61"/>
      <c r="N32" s="60"/>
      <c r="O32" s="61"/>
    </row>
    <row r="33" spans="1:15" ht="15" customHeight="1" x14ac:dyDescent="0.2">
      <c r="A33" s="122" t="s">
        <v>119</v>
      </c>
      <c r="B33" s="278">
        <v>39000</v>
      </c>
      <c r="C33" s="276">
        <v>23300</v>
      </c>
      <c r="D33" s="276">
        <v>12500</v>
      </c>
      <c r="E33" s="276" t="s">
        <v>77</v>
      </c>
      <c r="F33" s="276">
        <v>53000</v>
      </c>
      <c r="G33" s="277">
        <v>1.358974358974359</v>
      </c>
      <c r="H33" s="58"/>
      <c r="I33" s="58"/>
      <c r="J33" s="58"/>
      <c r="K33" s="58"/>
      <c r="L33" s="58"/>
      <c r="M33" s="59"/>
      <c r="N33" s="58"/>
      <c r="O33" s="59"/>
    </row>
    <row r="34" spans="1:15" ht="11.45" customHeight="1" x14ac:dyDescent="0.2">
      <c r="A34" s="121" t="s">
        <v>135</v>
      </c>
      <c r="B34" s="279">
        <v>29900</v>
      </c>
      <c r="C34" s="280">
        <v>18100</v>
      </c>
      <c r="D34" s="281">
        <v>10000</v>
      </c>
      <c r="E34" s="280" t="s">
        <v>77</v>
      </c>
      <c r="F34" s="280">
        <v>39800</v>
      </c>
      <c r="G34" s="282">
        <v>1.3311036789297659</v>
      </c>
      <c r="H34" s="60"/>
      <c r="I34" s="60"/>
      <c r="J34" s="62"/>
      <c r="K34" s="60"/>
      <c r="L34" s="60"/>
      <c r="M34" s="61"/>
      <c r="N34" s="60"/>
      <c r="O34" s="61"/>
    </row>
    <row r="35" spans="1:15" ht="23.1" customHeight="1" x14ac:dyDescent="0.2">
      <c r="A35" s="121" t="s">
        <v>136</v>
      </c>
      <c r="B35" s="326">
        <v>9100</v>
      </c>
      <c r="C35" s="284" t="s">
        <v>77</v>
      </c>
      <c r="D35" s="284" t="s">
        <v>77</v>
      </c>
      <c r="E35" s="284" t="s">
        <v>77</v>
      </c>
      <c r="F35" s="284">
        <v>13200</v>
      </c>
      <c r="G35" s="282">
        <v>1.4505494505494505</v>
      </c>
      <c r="H35" s="62"/>
      <c r="I35" s="60"/>
      <c r="J35" s="60"/>
      <c r="K35" s="60"/>
      <c r="L35" s="60"/>
      <c r="M35" s="61"/>
      <c r="N35" s="60"/>
      <c r="O35" s="61"/>
    </row>
    <row r="36" spans="1:15" ht="24.95" customHeight="1" x14ac:dyDescent="0.2">
      <c r="A36" s="121" t="s">
        <v>137</v>
      </c>
      <c r="B36" s="278">
        <v>33500</v>
      </c>
      <c r="C36" s="276">
        <v>18900</v>
      </c>
      <c r="D36" s="276">
        <v>11500</v>
      </c>
      <c r="E36" s="276" t="s">
        <v>77</v>
      </c>
      <c r="F36" s="276">
        <v>46800</v>
      </c>
      <c r="G36" s="277">
        <v>1.3970149253731343</v>
      </c>
      <c r="H36" s="58"/>
      <c r="I36" s="58"/>
      <c r="J36" s="58"/>
      <c r="K36" s="58"/>
      <c r="L36" s="58"/>
      <c r="M36" s="59"/>
      <c r="N36" s="58"/>
      <c r="O36" s="59"/>
    </row>
    <row r="37" spans="1:15" ht="11.45" customHeight="1" x14ac:dyDescent="0.2">
      <c r="A37" s="66" t="s">
        <v>405</v>
      </c>
      <c r="B37" s="279">
        <v>25900</v>
      </c>
      <c r="C37" s="280">
        <v>15000</v>
      </c>
      <c r="D37" s="281">
        <v>9100</v>
      </c>
      <c r="E37" s="280" t="s">
        <v>77</v>
      </c>
      <c r="F37" s="280">
        <v>35200</v>
      </c>
      <c r="G37" s="282">
        <v>1.359073359073359</v>
      </c>
      <c r="H37" s="60"/>
      <c r="I37" s="60"/>
      <c r="J37" s="62"/>
      <c r="K37" s="60"/>
      <c r="L37" s="60"/>
      <c r="M37" s="61"/>
      <c r="N37" s="60"/>
      <c r="O37" s="61"/>
    </row>
    <row r="38" spans="1:15" ht="23.1" customHeight="1" x14ac:dyDescent="0.2">
      <c r="A38" s="121" t="s">
        <v>406</v>
      </c>
      <c r="B38" s="281">
        <v>7700</v>
      </c>
      <c r="C38" s="280" t="s">
        <v>77</v>
      </c>
      <c r="D38" s="280" t="s">
        <v>77</v>
      </c>
      <c r="E38" s="280" t="s">
        <v>77</v>
      </c>
      <c r="F38" s="281">
        <v>11700</v>
      </c>
      <c r="G38" s="283">
        <v>1.5194805194805194</v>
      </c>
      <c r="H38" s="62"/>
      <c r="I38" s="60"/>
      <c r="J38" s="60"/>
      <c r="K38" s="60"/>
      <c r="L38" s="60"/>
      <c r="M38" s="61"/>
      <c r="N38" s="60"/>
      <c r="O38" s="61"/>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rowBreaks count="1" manualBreakCount="1">
    <brk id="1" max="16383" man="1"/>
  </rowBreaks>
  <tableParts count="2">
    <tablePart r:id="rId2"/>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L43"/>
  <sheetViews>
    <sheetView zoomScale="160" zoomScaleNormal="160" workbookViewId="0"/>
  </sheetViews>
  <sheetFormatPr baseColWidth="10" defaultRowHeight="11.45" customHeight="1" x14ac:dyDescent="0.2"/>
  <cols>
    <col min="1" max="1" width="21.7109375" style="49" customWidth="1"/>
    <col min="2" max="2" width="11.28515625" style="50" customWidth="1"/>
    <col min="3" max="3" width="10.7109375" style="50" customWidth="1"/>
    <col min="4" max="4" width="11.28515625" style="50" customWidth="1"/>
    <col min="5" max="5" width="11.7109375" style="50" customWidth="1"/>
    <col min="6" max="7" width="12.7109375" style="50" customWidth="1"/>
    <col min="8" max="8" width="2.7109375" style="25" customWidth="1"/>
    <col min="9" max="9" width="18.28515625" style="25" customWidth="1"/>
    <col min="10" max="10" width="20.42578125" style="25" customWidth="1"/>
    <col min="11" max="16384" width="11.42578125" style="25"/>
  </cols>
  <sheetData>
    <row r="1" spans="1:12" ht="12" customHeight="1" x14ac:dyDescent="0.2">
      <c r="A1" s="134" t="s">
        <v>198</v>
      </c>
    </row>
    <row r="2" spans="1:12" ht="30" customHeight="1" x14ac:dyDescent="0.2">
      <c r="A2" s="114" t="s">
        <v>103</v>
      </c>
    </row>
    <row r="3" spans="1:12" ht="30" customHeight="1" x14ac:dyDescent="0.2">
      <c r="A3" s="198" t="s">
        <v>554</v>
      </c>
      <c r="C3" s="169"/>
    </row>
    <row r="4" spans="1:12" ht="36" customHeight="1" x14ac:dyDescent="0.2">
      <c r="A4" s="156" t="s">
        <v>79</v>
      </c>
      <c r="B4" s="191" t="s">
        <v>489</v>
      </c>
      <c r="C4" s="191" t="s">
        <v>108</v>
      </c>
      <c r="D4" s="191" t="s">
        <v>557</v>
      </c>
      <c r="E4" s="191" t="s">
        <v>119</v>
      </c>
      <c r="F4" s="191" t="s">
        <v>584</v>
      </c>
      <c r="G4" s="191" t="s">
        <v>583</v>
      </c>
    </row>
    <row r="5" spans="1:12" ht="20.100000000000001" customHeight="1" x14ac:dyDescent="0.2">
      <c r="A5" s="188" t="s">
        <v>50</v>
      </c>
      <c r="B5" s="327">
        <v>11851000</v>
      </c>
      <c r="C5" s="328">
        <v>7922000</v>
      </c>
      <c r="D5" s="328">
        <v>1141000</v>
      </c>
      <c r="E5" s="328">
        <v>2788000</v>
      </c>
      <c r="F5" s="328">
        <v>39950000</v>
      </c>
      <c r="G5" s="333">
        <v>3.43</v>
      </c>
      <c r="I5" s="303"/>
      <c r="J5" s="303"/>
      <c r="K5" s="303"/>
      <c r="L5" s="303"/>
    </row>
    <row r="6" spans="1:12" ht="11.45" customHeight="1" x14ac:dyDescent="0.2">
      <c r="A6" s="189" t="s">
        <v>80</v>
      </c>
      <c r="B6" s="329">
        <v>1686000</v>
      </c>
      <c r="C6" s="330">
        <v>1217000</v>
      </c>
      <c r="D6" s="330">
        <v>117000</v>
      </c>
      <c r="E6" s="330">
        <v>352000</v>
      </c>
      <c r="F6" s="330">
        <v>6568000</v>
      </c>
      <c r="G6" s="334">
        <v>3.48</v>
      </c>
      <c r="I6" s="303"/>
      <c r="J6" s="303"/>
      <c r="K6" s="303"/>
      <c r="L6" s="303"/>
    </row>
    <row r="7" spans="1:12" ht="11.45" customHeight="1" x14ac:dyDescent="0.2">
      <c r="A7" s="189" t="s">
        <v>81</v>
      </c>
      <c r="B7" s="329">
        <v>1930000</v>
      </c>
      <c r="C7" s="330">
        <v>1402000</v>
      </c>
      <c r="D7" s="330">
        <v>136000</v>
      </c>
      <c r="E7" s="330">
        <v>392000</v>
      </c>
      <c r="F7" s="330">
        <v>1154000</v>
      </c>
      <c r="G7" s="334">
        <v>3.27</v>
      </c>
      <c r="I7" s="303"/>
      <c r="J7" s="303"/>
      <c r="K7" s="303"/>
      <c r="L7" s="303"/>
    </row>
    <row r="8" spans="1:12" ht="11.45" customHeight="1" x14ac:dyDescent="0.2">
      <c r="A8" s="189" t="s">
        <v>82</v>
      </c>
      <c r="B8" s="329">
        <v>496000</v>
      </c>
      <c r="C8" s="330">
        <v>281000</v>
      </c>
      <c r="D8" s="330">
        <v>72000</v>
      </c>
      <c r="E8" s="330">
        <v>142000</v>
      </c>
      <c r="F8" s="330">
        <v>298000</v>
      </c>
      <c r="G8" s="334">
        <v>3.38</v>
      </c>
      <c r="I8" s="303"/>
      <c r="J8" s="303"/>
      <c r="K8" s="304"/>
      <c r="L8" s="303"/>
    </row>
    <row r="9" spans="1:12" s="42" customFormat="1" ht="11.45" customHeight="1" x14ac:dyDescent="0.2">
      <c r="A9" s="189" t="s">
        <v>83</v>
      </c>
      <c r="B9" s="329">
        <v>362000</v>
      </c>
      <c r="C9" s="330">
        <v>195000</v>
      </c>
      <c r="D9" s="330">
        <v>63000</v>
      </c>
      <c r="E9" s="330">
        <v>103000</v>
      </c>
      <c r="F9" s="330">
        <v>5770000</v>
      </c>
      <c r="G9" s="334">
        <v>3.5</v>
      </c>
      <c r="I9" s="303"/>
      <c r="J9" s="303"/>
      <c r="K9" s="304"/>
      <c r="L9" s="303"/>
    </row>
    <row r="10" spans="1:12" ht="11.45" customHeight="1" x14ac:dyDescent="0.2">
      <c r="A10" s="189" t="s">
        <v>84</v>
      </c>
      <c r="B10" s="329">
        <v>90000</v>
      </c>
      <c r="C10" s="330">
        <v>56000</v>
      </c>
      <c r="D10" s="330">
        <v>7000</v>
      </c>
      <c r="E10" s="330">
        <v>27000</v>
      </c>
      <c r="F10" s="330">
        <v>1610000</v>
      </c>
      <c r="G10" s="334">
        <v>3.33</v>
      </c>
      <c r="I10" s="304"/>
      <c r="J10" s="304"/>
      <c r="K10" s="305"/>
      <c r="L10" s="304"/>
    </row>
    <row r="11" spans="1:12" ht="11.45" customHeight="1" x14ac:dyDescent="0.2">
      <c r="A11" s="189" t="s">
        <v>85</v>
      </c>
      <c r="B11" s="329">
        <v>254000</v>
      </c>
      <c r="C11" s="330">
        <v>156000</v>
      </c>
      <c r="D11" s="330">
        <v>25000</v>
      </c>
      <c r="E11" s="330">
        <v>74000</v>
      </c>
      <c r="F11" s="330">
        <v>834000</v>
      </c>
      <c r="G11" s="334">
        <v>3.34</v>
      </c>
      <c r="I11" s="303"/>
      <c r="J11" s="303"/>
      <c r="K11" s="304"/>
      <c r="L11" s="304"/>
    </row>
    <row r="12" spans="1:12" ht="11.45" customHeight="1" x14ac:dyDescent="0.2">
      <c r="A12" s="189" t="s">
        <v>86</v>
      </c>
      <c r="B12" s="329">
        <v>914000</v>
      </c>
      <c r="C12" s="330">
        <v>630000</v>
      </c>
      <c r="D12" s="330">
        <v>69000</v>
      </c>
      <c r="E12" s="330">
        <v>215000</v>
      </c>
      <c r="F12" s="330">
        <v>3077000</v>
      </c>
      <c r="G12" s="334">
        <v>3.44</v>
      </c>
      <c r="I12" s="303"/>
      <c r="J12" s="303"/>
      <c r="K12" s="304"/>
      <c r="L12" s="303"/>
    </row>
    <row r="13" spans="1:12" ht="11.45" customHeight="1" x14ac:dyDescent="0.2">
      <c r="A13" s="190" t="s">
        <v>87</v>
      </c>
      <c r="B13" s="331">
        <v>212000</v>
      </c>
      <c r="C13" s="332">
        <v>110000</v>
      </c>
      <c r="D13" s="332">
        <v>40000</v>
      </c>
      <c r="E13" s="332">
        <v>62000</v>
      </c>
      <c r="F13" s="332">
        <v>675000</v>
      </c>
      <c r="G13" s="335">
        <v>3.26</v>
      </c>
      <c r="I13" s="303"/>
      <c r="J13" s="303"/>
      <c r="K13" s="304"/>
      <c r="L13" s="304"/>
    </row>
    <row r="14" spans="1:12" ht="11.45" customHeight="1" x14ac:dyDescent="0.2">
      <c r="A14" s="189" t="s">
        <v>88</v>
      </c>
      <c r="B14" s="329">
        <v>1125000</v>
      </c>
      <c r="C14" s="330">
        <v>769000</v>
      </c>
      <c r="D14" s="330">
        <v>100000</v>
      </c>
      <c r="E14" s="330">
        <v>256000</v>
      </c>
      <c r="F14" s="330">
        <v>3860000</v>
      </c>
      <c r="G14" s="334">
        <v>3.48</v>
      </c>
      <c r="I14" s="303"/>
      <c r="J14" s="303"/>
      <c r="K14" s="304"/>
      <c r="L14" s="303"/>
    </row>
    <row r="15" spans="1:12" ht="11.45" customHeight="1" x14ac:dyDescent="0.2">
      <c r="A15" s="189" t="s">
        <v>89</v>
      </c>
      <c r="B15" s="329">
        <v>2556000</v>
      </c>
      <c r="C15" s="330">
        <v>1764000</v>
      </c>
      <c r="D15" s="330">
        <v>196000</v>
      </c>
      <c r="E15" s="330">
        <v>597000</v>
      </c>
      <c r="F15" s="330">
        <v>8771000</v>
      </c>
      <c r="G15" s="334">
        <v>3.47</v>
      </c>
      <c r="I15" s="303"/>
      <c r="J15" s="303"/>
      <c r="K15" s="303"/>
      <c r="L15" s="303"/>
    </row>
    <row r="16" spans="1:12" ht="11.45" customHeight="1" x14ac:dyDescent="0.2">
      <c r="A16" s="189" t="s">
        <v>90</v>
      </c>
      <c r="B16" s="329">
        <v>605000</v>
      </c>
      <c r="C16" s="330">
        <v>418000</v>
      </c>
      <c r="D16" s="330">
        <v>52000</v>
      </c>
      <c r="E16" s="330">
        <v>135000</v>
      </c>
      <c r="F16" s="330">
        <v>2028000</v>
      </c>
      <c r="G16" s="334">
        <v>3.4</v>
      </c>
      <c r="I16" s="303"/>
      <c r="J16" s="303"/>
      <c r="K16" s="304"/>
      <c r="L16" s="303"/>
    </row>
    <row r="17" spans="1:12" s="42" customFormat="1" ht="11.45" customHeight="1" x14ac:dyDescent="0.2">
      <c r="A17" s="189" t="s">
        <v>91</v>
      </c>
      <c r="B17" s="329">
        <v>144000</v>
      </c>
      <c r="C17" s="330">
        <v>100000</v>
      </c>
      <c r="D17" s="330">
        <v>11000</v>
      </c>
      <c r="E17" s="330">
        <v>32000</v>
      </c>
      <c r="F17" s="330">
        <v>487000</v>
      </c>
      <c r="G17" s="334">
        <v>3.4</v>
      </c>
      <c r="I17" s="303"/>
      <c r="J17" s="303"/>
      <c r="K17" s="304"/>
      <c r="L17" s="304"/>
    </row>
    <row r="18" spans="1:12" ht="11.45" customHeight="1" x14ac:dyDescent="0.2">
      <c r="A18" s="189" t="s">
        <v>92</v>
      </c>
      <c r="B18" s="329">
        <v>527000</v>
      </c>
      <c r="C18" s="330">
        <v>282000</v>
      </c>
      <c r="D18" s="330">
        <v>104000</v>
      </c>
      <c r="E18" s="330">
        <v>140000</v>
      </c>
      <c r="F18" s="330">
        <v>1711000</v>
      </c>
      <c r="G18" s="334">
        <v>3.34</v>
      </c>
      <c r="I18" s="303"/>
      <c r="J18" s="303"/>
      <c r="K18" s="303"/>
      <c r="L18" s="303"/>
    </row>
    <row r="19" spans="1:12" ht="11.45" customHeight="1" x14ac:dyDescent="0.2">
      <c r="A19" s="189" t="s">
        <v>93</v>
      </c>
      <c r="B19" s="329">
        <v>275000</v>
      </c>
      <c r="C19" s="330">
        <v>141000</v>
      </c>
      <c r="D19" s="330">
        <v>53000</v>
      </c>
      <c r="E19" s="330">
        <v>81000</v>
      </c>
      <c r="F19" s="330">
        <v>892000</v>
      </c>
      <c r="G19" s="334">
        <v>3.22</v>
      </c>
      <c r="I19" s="303"/>
      <c r="J19" s="303"/>
      <c r="K19" s="304"/>
      <c r="L19" s="304"/>
    </row>
    <row r="20" spans="1:12" ht="11.45" customHeight="1" x14ac:dyDescent="0.2">
      <c r="A20" s="189" t="s">
        <v>94</v>
      </c>
      <c r="B20" s="329">
        <v>393000</v>
      </c>
      <c r="C20" s="330">
        <v>251000</v>
      </c>
      <c r="D20" s="330">
        <v>41000</v>
      </c>
      <c r="E20" s="330">
        <v>101000</v>
      </c>
      <c r="F20" s="330">
        <v>1303000</v>
      </c>
      <c r="G20" s="334">
        <v>3.43</v>
      </c>
      <c r="I20" s="303"/>
      <c r="J20" s="303"/>
      <c r="K20" s="304"/>
      <c r="L20" s="304"/>
    </row>
    <row r="21" spans="1:12" ht="11.45" customHeight="1" x14ac:dyDescent="0.2">
      <c r="A21" s="189" t="s">
        <v>95</v>
      </c>
      <c r="B21" s="329">
        <v>284000</v>
      </c>
      <c r="C21" s="330">
        <v>149000</v>
      </c>
      <c r="D21" s="330">
        <v>54000</v>
      </c>
      <c r="E21" s="330">
        <v>81000</v>
      </c>
      <c r="F21" s="330">
        <v>911000</v>
      </c>
      <c r="G21" s="334">
        <v>3.28</v>
      </c>
    </row>
    <row r="23" spans="1:12" ht="11.45" customHeight="1" x14ac:dyDescent="0.2">
      <c r="A23" s="139" t="s">
        <v>290</v>
      </c>
      <c r="B23" s="29"/>
      <c r="C23" s="29"/>
      <c r="D23" s="25"/>
      <c r="E23" s="25"/>
      <c r="F23" s="25"/>
      <c r="G23" s="25"/>
      <c r="I23" s="141" t="s">
        <v>558</v>
      </c>
    </row>
    <row r="24" spans="1:12" ht="11.45" customHeight="1" x14ac:dyDescent="0.2">
      <c r="I24" s="25" t="s">
        <v>269</v>
      </c>
      <c r="J24" s="25" t="s">
        <v>291</v>
      </c>
    </row>
    <row r="25" spans="1:12" ht="11.45" customHeight="1" x14ac:dyDescent="0.2">
      <c r="I25" s="135" t="s">
        <v>270</v>
      </c>
      <c r="J25" s="334">
        <f>G6</f>
        <v>3.48</v>
      </c>
    </row>
    <row r="26" spans="1:12" ht="11.45" customHeight="1" x14ac:dyDescent="0.2">
      <c r="I26" s="135" t="s">
        <v>271</v>
      </c>
      <c r="J26" s="334">
        <f t="shared" ref="J26:J40" si="0">G7</f>
        <v>3.27</v>
      </c>
    </row>
    <row r="27" spans="1:12" ht="11.45" customHeight="1" x14ac:dyDescent="0.2">
      <c r="I27" s="25" t="s">
        <v>272</v>
      </c>
      <c r="J27" s="334">
        <f t="shared" si="0"/>
        <v>3.38</v>
      </c>
    </row>
    <row r="28" spans="1:12" ht="11.45" customHeight="1" x14ac:dyDescent="0.2">
      <c r="I28" s="25" t="s">
        <v>273</v>
      </c>
      <c r="J28" s="334">
        <f t="shared" si="0"/>
        <v>3.5</v>
      </c>
    </row>
    <row r="29" spans="1:12" ht="11.45" customHeight="1" x14ac:dyDescent="0.2">
      <c r="I29" s="25" t="s">
        <v>274</v>
      </c>
      <c r="J29" s="334">
        <f t="shared" si="0"/>
        <v>3.33</v>
      </c>
    </row>
    <row r="30" spans="1:12" ht="11.45" customHeight="1" x14ac:dyDescent="0.2">
      <c r="I30" s="25" t="s">
        <v>275</v>
      </c>
      <c r="J30" s="334">
        <f t="shared" si="0"/>
        <v>3.34</v>
      </c>
    </row>
    <row r="31" spans="1:12" ht="11.45" customHeight="1" x14ac:dyDescent="0.2">
      <c r="I31" s="25" t="s">
        <v>276</v>
      </c>
      <c r="J31" s="334">
        <f t="shared" si="0"/>
        <v>3.44</v>
      </c>
    </row>
    <row r="32" spans="1:12" ht="11.45" customHeight="1" x14ac:dyDescent="0.2">
      <c r="I32" s="25" t="s">
        <v>249</v>
      </c>
      <c r="J32" s="334">
        <f t="shared" si="0"/>
        <v>3.26</v>
      </c>
    </row>
    <row r="33" spans="9:10" ht="11.45" customHeight="1" x14ac:dyDescent="0.2">
      <c r="I33" s="25" t="s">
        <v>277</v>
      </c>
      <c r="J33" s="334">
        <f t="shared" si="0"/>
        <v>3.48</v>
      </c>
    </row>
    <row r="34" spans="9:10" ht="11.45" customHeight="1" x14ac:dyDescent="0.2">
      <c r="I34" s="25" t="s">
        <v>278</v>
      </c>
      <c r="J34" s="334">
        <f t="shared" si="0"/>
        <v>3.47</v>
      </c>
    </row>
    <row r="35" spans="9:10" ht="11.45" customHeight="1" x14ac:dyDescent="0.2">
      <c r="I35" s="25" t="s">
        <v>279</v>
      </c>
      <c r="J35" s="334">
        <f t="shared" si="0"/>
        <v>3.4</v>
      </c>
    </row>
    <row r="36" spans="9:10" ht="11.45" customHeight="1" x14ac:dyDescent="0.2">
      <c r="I36" s="25" t="s">
        <v>280</v>
      </c>
      <c r="J36" s="334">
        <f t="shared" si="0"/>
        <v>3.4</v>
      </c>
    </row>
    <row r="37" spans="9:10" ht="11.45" customHeight="1" x14ac:dyDescent="0.2">
      <c r="I37" s="25" t="s">
        <v>281</v>
      </c>
      <c r="J37" s="334">
        <f t="shared" si="0"/>
        <v>3.34</v>
      </c>
    </row>
    <row r="38" spans="9:10" ht="11.45" customHeight="1" x14ac:dyDescent="0.2">
      <c r="I38" s="25" t="s">
        <v>282</v>
      </c>
      <c r="J38" s="334">
        <f t="shared" si="0"/>
        <v>3.22</v>
      </c>
    </row>
    <row r="39" spans="9:10" ht="11.45" customHeight="1" x14ac:dyDescent="0.2">
      <c r="I39" s="25" t="s">
        <v>283</v>
      </c>
      <c r="J39" s="334">
        <f t="shared" si="0"/>
        <v>3.43</v>
      </c>
    </row>
    <row r="40" spans="9:10" ht="11.45" customHeight="1" x14ac:dyDescent="0.2">
      <c r="I40" s="25" t="s">
        <v>284</v>
      </c>
      <c r="J40" s="334">
        <f t="shared" si="0"/>
        <v>3.28</v>
      </c>
    </row>
    <row r="41" spans="9:10" ht="11.45" customHeight="1" x14ac:dyDescent="0.2">
      <c r="I41" s="42" t="s">
        <v>50</v>
      </c>
      <c r="J41" s="336">
        <f>G5</f>
        <v>3.43</v>
      </c>
    </row>
    <row r="43" spans="9:10" ht="11.45" customHeight="1" x14ac:dyDescent="0.2">
      <c r="J43" s="51"/>
    </row>
  </sheetData>
  <hyperlinks>
    <hyperlink ref="A1" location="Inhalt!A23" display="Link zum Inhaltsverzeichnis"/>
    <hyperlink ref="A23" location="_GrafikDaten_2.10" display="            Grafik 2.10"/>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legacyDrawing r:id="rId3"/>
  <tableParts count="2">
    <tablePart r:id="rId4"/>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L55"/>
  <sheetViews>
    <sheetView zoomScale="160" zoomScaleNormal="160" workbookViewId="0"/>
  </sheetViews>
  <sheetFormatPr baseColWidth="10" defaultRowHeight="11.45" customHeight="1" x14ac:dyDescent="0.2"/>
  <cols>
    <col min="1" max="1" width="28.28515625" style="69" customWidth="1"/>
    <col min="2" max="4" width="12.7109375" style="70" customWidth="1"/>
    <col min="5" max="6" width="12.7109375" style="71" customWidth="1"/>
    <col min="7" max="7" width="2.7109375" style="63" customWidth="1"/>
    <col min="8" max="8" width="14.85546875" style="63" customWidth="1"/>
    <col min="9" max="9" width="11.85546875" style="63" customWidth="1"/>
    <col min="10" max="10" width="13.5703125" style="63" customWidth="1"/>
    <col min="11" max="16384" width="11.42578125" style="63"/>
  </cols>
  <sheetData>
    <row r="1" spans="1:12" ht="12" customHeight="1" x14ac:dyDescent="0.2">
      <c r="A1" s="134" t="s">
        <v>198</v>
      </c>
    </row>
    <row r="2" spans="1:12" ht="30" customHeight="1" x14ac:dyDescent="0.2">
      <c r="A2" s="114" t="s">
        <v>138</v>
      </c>
    </row>
    <row r="3" spans="1:12" ht="30" customHeight="1" x14ac:dyDescent="0.2">
      <c r="A3" s="198" t="s">
        <v>555</v>
      </c>
    </row>
    <row r="4" spans="1:12" ht="36" customHeight="1" x14ac:dyDescent="0.2">
      <c r="A4" s="163" t="s">
        <v>235</v>
      </c>
      <c r="B4" s="164" t="s">
        <v>505</v>
      </c>
      <c r="C4" s="164" t="s">
        <v>419</v>
      </c>
      <c r="D4" s="164" t="s">
        <v>513</v>
      </c>
      <c r="E4" s="164" t="s">
        <v>514</v>
      </c>
      <c r="F4" s="162" t="s">
        <v>515</v>
      </c>
      <c r="H4" s="348"/>
      <c r="I4" s="349"/>
      <c r="J4" s="349"/>
      <c r="K4" s="349"/>
    </row>
    <row r="5" spans="1:12" ht="20.100000000000001" customHeight="1" x14ac:dyDescent="0.2">
      <c r="A5" s="187" t="s">
        <v>44</v>
      </c>
      <c r="B5" s="285">
        <v>325700</v>
      </c>
      <c r="C5" s="286">
        <v>179600</v>
      </c>
      <c r="D5" s="286">
        <v>61700</v>
      </c>
      <c r="E5" s="286">
        <v>84400</v>
      </c>
      <c r="F5" s="287">
        <v>72800</v>
      </c>
      <c r="G5" s="64"/>
      <c r="H5" s="51"/>
      <c r="I5" s="249"/>
      <c r="J5" s="249"/>
      <c r="K5" s="249"/>
      <c r="L5" s="64"/>
    </row>
    <row r="6" spans="1:12" ht="11.1" customHeight="1" x14ac:dyDescent="0.2">
      <c r="A6" s="66" t="s">
        <v>139</v>
      </c>
      <c r="B6" s="288">
        <v>122900</v>
      </c>
      <c r="C6" s="289">
        <v>56800</v>
      </c>
      <c r="D6" s="289">
        <v>22700</v>
      </c>
      <c r="E6" s="289">
        <v>43400</v>
      </c>
      <c r="F6" s="290">
        <v>35800</v>
      </c>
      <c r="G6" s="64"/>
      <c r="H6" s="51"/>
      <c r="I6" s="51"/>
      <c r="J6" s="51"/>
      <c r="K6" s="51"/>
      <c r="L6" s="64"/>
    </row>
    <row r="7" spans="1:12" ht="11.1" customHeight="1" x14ac:dyDescent="0.2">
      <c r="A7" s="66" t="s">
        <v>140</v>
      </c>
      <c r="B7" s="288">
        <v>202800</v>
      </c>
      <c r="C7" s="289">
        <v>122900</v>
      </c>
      <c r="D7" s="289">
        <v>39000</v>
      </c>
      <c r="E7" s="289">
        <v>40900</v>
      </c>
      <c r="F7" s="290">
        <v>37100</v>
      </c>
      <c r="G7" s="64"/>
      <c r="H7" s="64"/>
      <c r="I7" s="64"/>
      <c r="J7" s="64"/>
      <c r="K7" s="64"/>
      <c r="L7" s="64"/>
    </row>
    <row r="8" spans="1:12" ht="11.1" customHeight="1" x14ac:dyDescent="0.2">
      <c r="A8" s="66" t="s">
        <v>141</v>
      </c>
      <c r="B8" s="288">
        <v>138700</v>
      </c>
      <c r="C8" s="289">
        <v>81700</v>
      </c>
      <c r="D8" s="289">
        <v>27500</v>
      </c>
      <c r="E8" s="289">
        <v>29500</v>
      </c>
      <c r="F8" s="290">
        <v>26400</v>
      </c>
      <c r="G8" s="64"/>
      <c r="H8" s="64"/>
      <c r="I8" s="64"/>
      <c r="J8" s="64"/>
      <c r="K8" s="64"/>
      <c r="L8" s="64"/>
    </row>
    <row r="9" spans="1:12" ht="11.1" customHeight="1" x14ac:dyDescent="0.2">
      <c r="A9" s="66" t="s">
        <v>142</v>
      </c>
      <c r="B9" s="288">
        <v>64100</v>
      </c>
      <c r="C9" s="289">
        <v>41200</v>
      </c>
      <c r="D9" s="289">
        <v>11500</v>
      </c>
      <c r="E9" s="240">
        <v>11500</v>
      </c>
      <c r="F9" s="240">
        <v>10700</v>
      </c>
      <c r="G9" s="64"/>
      <c r="H9" s="64"/>
      <c r="I9" s="64"/>
      <c r="J9" s="64"/>
      <c r="K9" s="64"/>
      <c r="L9" s="64"/>
    </row>
    <row r="10" spans="1:12" ht="15" customHeight="1" x14ac:dyDescent="0.2">
      <c r="A10" s="66" t="s">
        <v>143</v>
      </c>
      <c r="B10" s="288">
        <v>249000</v>
      </c>
      <c r="C10" s="289">
        <v>138800</v>
      </c>
      <c r="D10" s="289">
        <v>56100</v>
      </c>
      <c r="E10" s="289">
        <v>54100</v>
      </c>
      <c r="F10" s="290">
        <v>47900</v>
      </c>
      <c r="G10" s="65"/>
      <c r="H10" s="196"/>
      <c r="I10" s="65"/>
      <c r="J10" s="64"/>
      <c r="K10" s="64"/>
      <c r="L10" s="64"/>
    </row>
    <row r="11" spans="1:12" ht="11.1" customHeight="1" x14ac:dyDescent="0.2">
      <c r="A11" s="66" t="s">
        <v>144</v>
      </c>
      <c r="B11" s="291">
        <v>76200</v>
      </c>
      <c r="C11" s="290">
        <v>32500</v>
      </c>
      <c r="D11" s="290">
        <v>20500</v>
      </c>
      <c r="E11" s="290">
        <v>23300</v>
      </c>
      <c r="F11" s="290">
        <v>18900</v>
      </c>
      <c r="G11" s="65"/>
      <c r="H11" s="65"/>
      <c r="I11" s="65"/>
      <c r="J11" s="64"/>
      <c r="K11" s="64"/>
      <c r="L11" s="64"/>
    </row>
    <row r="12" spans="1:12" ht="11.1" customHeight="1" x14ac:dyDescent="0.2">
      <c r="A12" s="66" t="s">
        <v>145</v>
      </c>
      <c r="B12" s="291">
        <v>172700</v>
      </c>
      <c r="C12" s="290">
        <v>106300</v>
      </c>
      <c r="D12" s="290">
        <v>35600</v>
      </c>
      <c r="E12" s="290">
        <v>30800</v>
      </c>
      <c r="F12" s="290">
        <v>29000</v>
      </c>
      <c r="G12" s="65"/>
      <c r="H12" s="65"/>
      <c r="I12" s="65"/>
      <c r="J12" s="64"/>
      <c r="K12" s="64"/>
      <c r="L12" s="64"/>
    </row>
    <row r="13" spans="1:12" ht="11.1" customHeight="1" x14ac:dyDescent="0.2">
      <c r="A13" s="66" t="s">
        <v>146</v>
      </c>
      <c r="B13" s="291">
        <v>116800</v>
      </c>
      <c r="C13" s="290">
        <v>69400</v>
      </c>
      <c r="D13" s="290">
        <v>25700</v>
      </c>
      <c r="E13" s="290">
        <v>21600</v>
      </c>
      <c r="F13" s="290">
        <v>20000</v>
      </c>
      <c r="G13" s="65"/>
      <c r="H13" s="65"/>
      <c r="I13" s="65"/>
      <c r="J13" s="64"/>
      <c r="K13" s="64"/>
      <c r="L13" s="64"/>
    </row>
    <row r="14" spans="1:12" ht="11.1" customHeight="1" x14ac:dyDescent="0.2">
      <c r="A14" s="66" t="s">
        <v>147</v>
      </c>
      <c r="B14" s="291">
        <v>56000</v>
      </c>
      <c r="C14" s="290">
        <v>36800</v>
      </c>
      <c r="D14" s="240">
        <v>9900</v>
      </c>
      <c r="E14" s="240">
        <v>9200</v>
      </c>
      <c r="F14" s="240">
        <v>9100</v>
      </c>
      <c r="G14" s="65"/>
      <c r="H14" s="65"/>
      <c r="I14" s="65"/>
      <c r="J14" s="64"/>
      <c r="K14" s="64"/>
      <c r="L14" s="64"/>
    </row>
    <row r="15" spans="1:12" ht="15" customHeight="1" x14ac:dyDescent="0.2">
      <c r="A15" s="121" t="s">
        <v>148</v>
      </c>
      <c r="B15" s="289">
        <v>76700</v>
      </c>
      <c r="C15" s="289">
        <v>40800</v>
      </c>
      <c r="D15" s="44" t="s">
        <v>77</v>
      </c>
      <c r="E15" s="289">
        <v>30300</v>
      </c>
      <c r="F15" s="290">
        <v>24900</v>
      </c>
      <c r="G15" s="65"/>
      <c r="H15" s="65"/>
      <c r="I15" s="65"/>
      <c r="J15" s="64"/>
      <c r="K15" s="64"/>
      <c r="L15" s="64"/>
    </row>
    <row r="16" spans="1:12" ht="11.1" customHeight="1" x14ac:dyDescent="0.2">
      <c r="A16" s="121" t="s">
        <v>144</v>
      </c>
      <c r="B16" s="290">
        <v>46600</v>
      </c>
      <c r="C16" s="290">
        <v>24200</v>
      </c>
      <c r="D16" s="44" t="s">
        <v>77</v>
      </c>
      <c r="E16" s="290">
        <v>20200</v>
      </c>
      <c r="F16" s="290">
        <v>16800</v>
      </c>
      <c r="G16" s="64"/>
      <c r="H16" s="64"/>
      <c r="I16" s="64"/>
      <c r="J16" s="64"/>
      <c r="K16" s="64"/>
      <c r="L16" s="64"/>
    </row>
    <row r="17" spans="1:12" ht="11.1" customHeight="1" x14ac:dyDescent="0.2">
      <c r="A17" s="121" t="s">
        <v>145</v>
      </c>
      <c r="B17" s="290">
        <v>30100</v>
      </c>
      <c r="C17" s="290">
        <v>16600</v>
      </c>
      <c r="D17" s="44" t="s">
        <v>77</v>
      </c>
      <c r="E17" s="240">
        <v>10100</v>
      </c>
      <c r="F17" s="240">
        <v>8000</v>
      </c>
      <c r="G17" s="64"/>
      <c r="H17" s="64"/>
      <c r="I17" s="64"/>
      <c r="J17" s="64"/>
      <c r="K17" s="64"/>
      <c r="L17" s="64"/>
    </row>
    <row r="18" spans="1:12" ht="11.1" customHeight="1" x14ac:dyDescent="0.2">
      <c r="A18" s="121" t="s">
        <v>146</v>
      </c>
      <c r="B18" s="290">
        <v>21900</v>
      </c>
      <c r="C18" s="290">
        <v>12200</v>
      </c>
      <c r="D18" s="44" t="s">
        <v>77</v>
      </c>
      <c r="E18" s="240">
        <v>7900</v>
      </c>
      <c r="F18" s="240">
        <v>6500</v>
      </c>
      <c r="G18" s="64"/>
      <c r="H18" s="64"/>
      <c r="I18" s="64"/>
      <c r="J18" s="64"/>
      <c r="K18" s="64"/>
      <c r="L18" s="64"/>
    </row>
    <row r="19" spans="1:12" ht="11.1" customHeight="1" x14ac:dyDescent="0.2">
      <c r="A19" s="121" t="s">
        <v>147</v>
      </c>
      <c r="B19" s="240">
        <v>8200</v>
      </c>
      <c r="C19" s="292" t="s">
        <v>77</v>
      </c>
      <c r="D19" s="292" t="s">
        <v>77</v>
      </c>
      <c r="E19" s="292" t="s">
        <v>77</v>
      </c>
      <c r="F19" s="292" t="s">
        <v>77</v>
      </c>
      <c r="G19" s="64"/>
      <c r="H19" s="64"/>
      <c r="I19" s="64"/>
      <c r="J19" s="64"/>
      <c r="K19" s="64"/>
      <c r="L19" s="64"/>
    </row>
    <row r="20" spans="1:12" ht="11.45" customHeight="1" x14ac:dyDescent="0.2">
      <c r="A20" s="66"/>
      <c r="B20" s="44"/>
      <c r="C20" s="44"/>
      <c r="D20" s="44"/>
      <c r="E20" s="44"/>
      <c r="F20" s="44"/>
      <c r="G20" s="64"/>
      <c r="H20" s="64"/>
      <c r="I20" s="64"/>
      <c r="J20" s="64"/>
      <c r="K20" s="64"/>
      <c r="L20" s="64"/>
    </row>
    <row r="21" spans="1:12" ht="11.45" customHeight="1" x14ac:dyDescent="0.2">
      <c r="A21" s="139" t="s">
        <v>292</v>
      </c>
      <c r="B21" s="29"/>
      <c r="C21" s="29"/>
      <c r="D21" s="25"/>
      <c r="E21" s="25"/>
      <c r="F21" s="25"/>
      <c r="G21" s="25"/>
      <c r="H21" s="141" t="s">
        <v>582</v>
      </c>
    </row>
    <row r="22" spans="1:12" ht="11.45" customHeight="1" x14ac:dyDescent="0.2">
      <c r="H22" s="63" t="s">
        <v>106</v>
      </c>
      <c r="I22" s="63" t="s">
        <v>397</v>
      </c>
      <c r="J22" s="63" t="s">
        <v>398</v>
      </c>
    </row>
    <row r="23" spans="1:12" ht="11.45" customHeight="1" x14ac:dyDescent="0.2">
      <c r="H23" s="135" t="s">
        <v>293</v>
      </c>
      <c r="I23" s="314">
        <f>B11*100/B10</f>
        <v>30.602409638554217</v>
      </c>
      <c r="J23" s="314">
        <f>B16*100/B15</f>
        <v>60.756192959582791</v>
      </c>
    </row>
    <row r="24" spans="1:12" ht="11.45" customHeight="1" x14ac:dyDescent="0.2">
      <c r="H24" s="135" t="s">
        <v>294</v>
      </c>
      <c r="I24" s="314">
        <f>B13*100/B10</f>
        <v>46.907630522088354</v>
      </c>
      <c r="J24" s="314">
        <f>B18*100/B15</f>
        <v>28.552803129074317</v>
      </c>
    </row>
    <row r="25" spans="1:12" ht="11.45" customHeight="1" x14ac:dyDescent="0.2">
      <c r="H25" s="63" t="s">
        <v>295</v>
      </c>
      <c r="I25" s="314">
        <f>B14*100/B10</f>
        <v>22.489959839357429</v>
      </c>
      <c r="J25" s="314">
        <f>B19*100/B15</f>
        <v>10.691003911342895</v>
      </c>
    </row>
    <row r="35" spans="1:11" ht="30" customHeight="1" x14ac:dyDescent="0.2">
      <c r="A35" s="197" t="s">
        <v>556</v>
      </c>
    </row>
    <row r="36" spans="1:11" ht="36" customHeight="1" x14ac:dyDescent="0.2">
      <c r="A36" s="163" t="s">
        <v>79</v>
      </c>
      <c r="B36" s="164" t="s">
        <v>505</v>
      </c>
      <c r="C36" s="164" t="s">
        <v>419</v>
      </c>
      <c r="D36" s="164" t="s">
        <v>513</v>
      </c>
      <c r="E36" s="162" t="s">
        <v>514</v>
      </c>
      <c r="F36" s="302"/>
      <c r="H36" s="348"/>
      <c r="I36" s="349"/>
      <c r="J36" s="349"/>
      <c r="K36" s="349"/>
    </row>
    <row r="37" spans="1:11" s="25" customFormat="1" ht="20.100000000000001" customHeight="1" x14ac:dyDescent="0.2">
      <c r="A37" s="192" t="s">
        <v>50</v>
      </c>
      <c r="B37" s="293">
        <v>19832000</v>
      </c>
      <c r="C37" s="294">
        <v>14094000</v>
      </c>
      <c r="D37" s="294">
        <v>1742000</v>
      </c>
      <c r="E37" s="294">
        <v>3996000</v>
      </c>
      <c r="F37" s="301"/>
      <c r="G37" s="68"/>
      <c r="H37" s="51"/>
      <c r="I37" s="249"/>
      <c r="J37" s="249"/>
      <c r="K37" s="249"/>
    </row>
    <row r="38" spans="1:11" s="25" customFormat="1" ht="11.1" customHeight="1" x14ac:dyDescent="0.2">
      <c r="A38" s="193" t="s">
        <v>149</v>
      </c>
      <c r="B38" s="295">
        <v>2864000</v>
      </c>
      <c r="C38" s="296">
        <v>2184000</v>
      </c>
      <c r="D38" s="296">
        <v>176000</v>
      </c>
      <c r="E38" s="297">
        <v>503000</v>
      </c>
      <c r="F38" s="221"/>
      <c r="H38" s="51"/>
      <c r="I38" s="51"/>
      <c r="J38" s="51"/>
      <c r="K38" s="51"/>
    </row>
    <row r="39" spans="1:11" s="25" customFormat="1" ht="11.1" customHeight="1" x14ac:dyDescent="0.2">
      <c r="A39" s="193" t="s">
        <v>150</v>
      </c>
      <c r="B39" s="295">
        <v>3225000</v>
      </c>
      <c r="C39" s="296">
        <v>2461000</v>
      </c>
      <c r="D39" s="296">
        <v>208000</v>
      </c>
      <c r="E39" s="297">
        <v>556000</v>
      </c>
      <c r="F39" s="221"/>
      <c r="H39" s="258"/>
      <c r="I39" s="51"/>
      <c r="J39" s="51"/>
      <c r="K39" s="51"/>
    </row>
    <row r="40" spans="1:11" s="25" customFormat="1" ht="11.1" customHeight="1" x14ac:dyDescent="0.2">
      <c r="A40" s="193" t="s">
        <v>151</v>
      </c>
      <c r="B40" s="295">
        <v>814000</v>
      </c>
      <c r="C40" s="296">
        <v>503000</v>
      </c>
      <c r="D40" s="296">
        <v>112000</v>
      </c>
      <c r="E40" s="297">
        <v>200000</v>
      </c>
      <c r="F40" s="221"/>
    </row>
    <row r="41" spans="1:11" s="25" customFormat="1" ht="11.1" customHeight="1" x14ac:dyDescent="0.2">
      <c r="A41" s="193" t="s">
        <v>152</v>
      </c>
      <c r="B41" s="295">
        <v>559000</v>
      </c>
      <c r="C41" s="296">
        <v>322000</v>
      </c>
      <c r="D41" s="296">
        <v>93000</v>
      </c>
      <c r="E41" s="297">
        <v>143000</v>
      </c>
      <c r="F41" s="221"/>
    </row>
    <row r="42" spans="1:11" s="25" customFormat="1" ht="11.1" customHeight="1" x14ac:dyDescent="0.2">
      <c r="A42" s="193" t="s">
        <v>153</v>
      </c>
      <c r="B42" s="295">
        <v>157000</v>
      </c>
      <c r="C42" s="296">
        <v>105000</v>
      </c>
      <c r="D42" s="296">
        <v>13000</v>
      </c>
      <c r="E42" s="297">
        <v>40000</v>
      </c>
      <c r="F42" s="221"/>
    </row>
    <row r="43" spans="1:11" s="25" customFormat="1" ht="11.1" customHeight="1" x14ac:dyDescent="0.2">
      <c r="A43" s="193" t="s">
        <v>154</v>
      </c>
      <c r="B43" s="295">
        <v>422000</v>
      </c>
      <c r="C43" s="296">
        <v>278000</v>
      </c>
      <c r="D43" s="296">
        <v>36000</v>
      </c>
      <c r="E43" s="297">
        <v>108000</v>
      </c>
      <c r="F43" s="221"/>
    </row>
    <row r="44" spans="1:11" s="25" customFormat="1" ht="11.1" customHeight="1" x14ac:dyDescent="0.2">
      <c r="A44" s="193" t="s">
        <v>155</v>
      </c>
      <c r="B44" s="295">
        <v>1546000</v>
      </c>
      <c r="C44" s="296">
        <v>1131000</v>
      </c>
      <c r="D44" s="296">
        <v>103000</v>
      </c>
      <c r="E44" s="297">
        <v>311000</v>
      </c>
      <c r="F44" s="221"/>
    </row>
    <row r="45" spans="1:11" s="25" customFormat="1" ht="11.1" customHeight="1" x14ac:dyDescent="0.2">
      <c r="A45" s="194" t="s">
        <v>156</v>
      </c>
      <c r="B45" s="298">
        <v>326000</v>
      </c>
      <c r="C45" s="299">
        <v>180000</v>
      </c>
      <c r="D45" s="299">
        <v>62000</v>
      </c>
      <c r="E45" s="300">
        <v>84000</v>
      </c>
      <c r="F45" s="222"/>
    </row>
    <row r="46" spans="1:11" s="25" customFormat="1" ht="11.1" customHeight="1" x14ac:dyDescent="0.2">
      <c r="A46" s="193" t="s">
        <v>157</v>
      </c>
      <c r="B46" s="295">
        <v>1923000</v>
      </c>
      <c r="C46" s="296">
        <v>1400000</v>
      </c>
      <c r="D46" s="296">
        <v>151000</v>
      </c>
      <c r="E46" s="297">
        <v>372000</v>
      </c>
      <c r="F46" s="221"/>
    </row>
    <row r="47" spans="1:11" s="25" customFormat="1" ht="11.1" customHeight="1" x14ac:dyDescent="0.2">
      <c r="A47" s="193" t="s">
        <v>158</v>
      </c>
      <c r="B47" s="295">
        <v>4401000</v>
      </c>
      <c r="C47" s="296">
        <v>3220000</v>
      </c>
      <c r="D47" s="296">
        <v>313000</v>
      </c>
      <c r="E47" s="297">
        <v>868000</v>
      </c>
      <c r="F47" s="221"/>
    </row>
    <row r="48" spans="1:11" s="25" customFormat="1" ht="11.1" customHeight="1" x14ac:dyDescent="0.2">
      <c r="A48" s="193" t="s">
        <v>159</v>
      </c>
      <c r="B48" s="295">
        <v>995000</v>
      </c>
      <c r="C48" s="296">
        <v>727000</v>
      </c>
      <c r="D48" s="296">
        <v>77000</v>
      </c>
      <c r="E48" s="297">
        <v>192000</v>
      </c>
      <c r="F48" s="221"/>
    </row>
    <row r="49" spans="1:6" s="25" customFormat="1" ht="11.1" customHeight="1" x14ac:dyDescent="0.2">
      <c r="A49" s="193" t="s">
        <v>160</v>
      </c>
      <c r="B49" s="295">
        <v>232000</v>
      </c>
      <c r="C49" s="296">
        <v>173000</v>
      </c>
      <c r="D49" s="296">
        <v>14000</v>
      </c>
      <c r="E49" s="297">
        <v>45000</v>
      </c>
      <c r="F49" s="221"/>
    </row>
    <row r="50" spans="1:6" s="25" customFormat="1" ht="11.1" customHeight="1" x14ac:dyDescent="0.2">
      <c r="A50" s="193" t="s">
        <v>161</v>
      </c>
      <c r="B50" s="295">
        <v>840000</v>
      </c>
      <c r="C50" s="296">
        <v>483000</v>
      </c>
      <c r="D50" s="296">
        <v>158000</v>
      </c>
      <c r="E50" s="297">
        <v>199000</v>
      </c>
      <c r="F50" s="221"/>
    </row>
    <row r="51" spans="1:6" s="25" customFormat="1" ht="11.1" customHeight="1" x14ac:dyDescent="0.2">
      <c r="A51" s="193" t="s">
        <v>162</v>
      </c>
      <c r="B51" s="295">
        <v>431000</v>
      </c>
      <c r="C51" s="296">
        <v>237000</v>
      </c>
      <c r="D51" s="296">
        <v>79000</v>
      </c>
      <c r="E51" s="297">
        <v>115000</v>
      </c>
      <c r="F51" s="221"/>
    </row>
    <row r="52" spans="1:6" s="25" customFormat="1" ht="11.1" customHeight="1" x14ac:dyDescent="0.2">
      <c r="A52" s="193" t="s">
        <v>163</v>
      </c>
      <c r="B52" s="295">
        <v>656000</v>
      </c>
      <c r="C52" s="296">
        <v>447000</v>
      </c>
      <c r="D52" s="296">
        <v>63000</v>
      </c>
      <c r="E52" s="297">
        <v>146000</v>
      </c>
      <c r="F52" s="221"/>
    </row>
    <row r="53" spans="1:6" s="25" customFormat="1" ht="11.1" customHeight="1" x14ac:dyDescent="0.2">
      <c r="A53" s="193" t="s">
        <v>164</v>
      </c>
      <c r="B53" s="295">
        <v>440000</v>
      </c>
      <c r="C53" s="296">
        <v>243000</v>
      </c>
      <c r="D53" s="296">
        <v>84000</v>
      </c>
      <c r="E53" s="297">
        <v>113000</v>
      </c>
      <c r="F53" s="221"/>
    </row>
    <row r="54" spans="1:6" s="25" customFormat="1" ht="11.45" customHeight="1" x14ac:dyDescent="0.2">
      <c r="A54" s="49"/>
      <c r="B54" s="50"/>
      <c r="C54" s="50"/>
      <c r="D54" s="50"/>
      <c r="E54" s="51"/>
      <c r="F54" s="51"/>
    </row>
    <row r="55" spans="1:6" s="25" customFormat="1" ht="11.45" customHeight="1" x14ac:dyDescent="0.2">
      <c r="A55" s="49"/>
      <c r="B55" s="50"/>
      <c r="C55" s="50"/>
      <c r="D55" s="50"/>
      <c r="E55" s="51"/>
      <c r="F55" s="51"/>
    </row>
  </sheetData>
  <hyperlinks>
    <hyperlink ref="A1" location="Inhalt!A25" display="Link zum Inhaltsverzeichnis"/>
    <hyperlink ref="A21" location="_GrafikDaten_2.11" display="Grafik 2.1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dimension ref="A1:M53"/>
  <sheetViews>
    <sheetView zoomScale="160" zoomScaleNormal="160" workbookViewId="0"/>
  </sheetViews>
  <sheetFormatPr baseColWidth="10" defaultRowHeight="11.45" customHeight="1" x14ac:dyDescent="0.2"/>
  <cols>
    <col min="1" max="1" width="23.7109375" style="49" customWidth="1"/>
    <col min="2" max="5" width="6.7109375" style="50" customWidth="1"/>
    <col min="6" max="10" width="6.7109375" style="51" customWidth="1"/>
    <col min="11" max="11" width="7.28515625" style="51" customWidth="1"/>
    <col min="12" max="12" width="2.7109375" style="25" customWidth="1"/>
    <col min="13" max="16384" width="11.42578125" style="25"/>
  </cols>
  <sheetData>
    <row r="1" spans="1:13" ht="12" customHeight="1" x14ac:dyDescent="0.2">
      <c r="A1" s="134" t="s">
        <v>198</v>
      </c>
    </row>
    <row r="2" spans="1:13" ht="30" customHeight="1" x14ac:dyDescent="0.2">
      <c r="A2" s="114" t="s">
        <v>165</v>
      </c>
    </row>
    <row r="3" spans="1:13" ht="30" customHeight="1" x14ac:dyDescent="0.2">
      <c r="A3" s="115" t="s">
        <v>166</v>
      </c>
    </row>
    <row r="4" spans="1:13" ht="72" customHeight="1" x14ac:dyDescent="0.2">
      <c r="A4" s="159" t="s">
        <v>43</v>
      </c>
      <c r="B4" s="154" t="s">
        <v>516</v>
      </c>
      <c r="C4" s="154" t="s">
        <v>167</v>
      </c>
      <c r="D4" s="154" t="s">
        <v>517</v>
      </c>
      <c r="E4" s="154" t="s">
        <v>168</v>
      </c>
      <c r="F4" s="154" t="s">
        <v>518</v>
      </c>
      <c r="G4" s="154" t="s">
        <v>519</v>
      </c>
      <c r="H4" s="154" t="s">
        <v>520</v>
      </c>
      <c r="I4" s="154" t="s">
        <v>521</v>
      </c>
      <c r="J4" s="154" t="s">
        <v>169</v>
      </c>
      <c r="K4" s="155" t="s">
        <v>522</v>
      </c>
    </row>
    <row r="5" spans="1:13" ht="30" customHeight="1" x14ac:dyDescent="0.2">
      <c r="A5" s="172" t="s">
        <v>392</v>
      </c>
      <c r="B5" s="170"/>
      <c r="C5" s="133"/>
      <c r="D5" s="133"/>
      <c r="E5" s="133"/>
      <c r="F5" s="133"/>
      <c r="G5" s="133"/>
      <c r="H5" s="133"/>
      <c r="I5" s="133"/>
      <c r="J5" s="133"/>
      <c r="K5" s="133"/>
    </row>
    <row r="6" spans="1:13" ht="20.100000000000001" customHeight="1" x14ac:dyDescent="0.2">
      <c r="A6" s="171" t="s">
        <v>323</v>
      </c>
      <c r="B6" s="170"/>
      <c r="C6" s="133"/>
      <c r="D6" s="133"/>
      <c r="E6" s="133"/>
      <c r="F6" s="133"/>
      <c r="G6" s="133"/>
      <c r="H6" s="133"/>
      <c r="I6" s="133"/>
      <c r="J6" s="133"/>
      <c r="K6" s="133"/>
      <c r="M6" s="123"/>
    </row>
    <row r="7" spans="1:13" ht="11.1" customHeight="1" x14ac:dyDescent="0.2">
      <c r="A7" s="73" t="s">
        <v>325</v>
      </c>
      <c r="B7" s="174" t="s">
        <v>77</v>
      </c>
      <c r="C7" s="174" t="s">
        <v>77</v>
      </c>
      <c r="D7" s="175">
        <v>1200</v>
      </c>
      <c r="E7" s="174" t="s">
        <v>77</v>
      </c>
      <c r="F7" s="174" t="s">
        <v>77</v>
      </c>
      <c r="G7" s="174" t="s">
        <v>77</v>
      </c>
      <c r="H7" s="174" t="s">
        <v>77</v>
      </c>
      <c r="I7" s="174" t="s">
        <v>77</v>
      </c>
      <c r="J7" s="174" t="s">
        <v>77</v>
      </c>
      <c r="K7" s="175" t="s">
        <v>77</v>
      </c>
      <c r="M7" s="123"/>
    </row>
    <row r="8" spans="1:13" ht="11.1" customHeight="1" x14ac:dyDescent="0.2">
      <c r="A8" s="73" t="s">
        <v>326</v>
      </c>
      <c r="B8" s="174" t="s">
        <v>77</v>
      </c>
      <c r="C8" s="174" t="s">
        <v>77</v>
      </c>
      <c r="D8" s="175">
        <v>1025.9000000000001</v>
      </c>
      <c r="E8" s="174">
        <v>7942</v>
      </c>
      <c r="F8" s="174" t="s">
        <v>77</v>
      </c>
      <c r="G8" s="174" t="s">
        <v>77</v>
      </c>
      <c r="H8" s="174" t="s">
        <v>77</v>
      </c>
      <c r="I8" s="174" t="s">
        <v>77</v>
      </c>
      <c r="J8" s="174" t="s">
        <v>77</v>
      </c>
      <c r="K8" s="175" t="s">
        <v>77</v>
      </c>
    </row>
    <row r="9" spans="1:13" ht="11.1" customHeight="1" x14ac:dyDescent="0.2">
      <c r="A9" s="73" t="s">
        <v>327</v>
      </c>
      <c r="B9" s="174" t="s">
        <v>77</v>
      </c>
      <c r="C9" s="174" t="s">
        <v>77</v>
      </c>
      <c r="D9" s="175">
        <v>859</v>
      </c>
      <c r="E9" s="174">
        <v>4656</v>
      </c>
      <c r="F9" s="174" t="s">
        <v>77</v>
      </c>
      <c r="G9" s="174" t="s">
        <v>77</v>
      </c>
      <c r="H9" s="174" t="s">
        <v>77</v>
      </c>
      <c r="I9" s="174" t="s">
        <v>77</v>
      </c>
      <c r="J9" s="174" t="s">
        <v>77</v>
      </c>
      <c r="K9" s="175" t="s">
        <v>77</v>
      </c>
    </row>
    <row r="10" spans="1:13" ht="11.1" customHeight="1" x14ac:dyDescent="0.2">
      <c r="A10" s="73" t="s">
        <v>328</v>
      </c>
      <c r="B10" s="174" t="s">
        <v>77</v>
      </c>
      <c r="C10" s="174" t="s">
        <v>77</v>
      </c>
      <c r="D10" s="175">
        <v>754.5</v>
      </c>
      <c r="E10" s="174">
        <v>2087</v>
      </c>
      <c r="F10" s="174">
        <v>4243</v>
      </c>
      <c r="G10" s="174">
        <v>939</v>
      </c>
      <c r="H10" s="174">
        <v>8951</v>
      </c>
      <c r="I10" s="174" t="s">
        <v>77</v>
      </c>
      <c r="J10" s="174" t="s">
        <v>77</v>
      </c>
      <c r="K10" s="175">
        <v>903.7</v>
      </c>
    </row>
    <row r="11" spans="1:13" ht="11.1" customHeight="1" x14ac:dyDescent="0.2">
      <c r="A11" s="73" t="s">
        <v>329</v>
      </c>
      <c r="B11" s="174" t="s">
        <v>77</v>
      </c>
      <c r="C11" s="174" t="s">
        <v>77</v>
      </c>
      <c r="D11" s="175">
        <v>645.29999999999995</v>
      </c>
      <c r="E11" s="174">
        <v>2246</v>
      </c>
      <c r="F11" s="174">
        <v>2648</v>
      </c>
      <c r="G11" s="174">
        <v>735</v>
      </c>
      <c r="H11" s="174">
        <v>7974</v>
      </c>
      <c r="I11" s="174">
        <v>94</v>
      </c>
      <c r="J11" s="174">
        <v>1466</v>
      </c>
      <c r="K11" s="175">
        <v>805.6</v>
      </c>
    </row>
    <row r="12" spans="1:13" ht="11.1" customHeight="1" x14ac:dyDescent="0.2">
      <c r="A12" s="73" t="s">
        <v>330</v>
      </c>
      <c r="B12" s="174" t="s">
        <v>77</v>
      </c>
      <c r="C12" s="174" t="s">
        <v>77</v>
      </c>
      <c r="D12" s="175">
        <v>520</v>
      </c>
      <c r="E12" s="174">
        <v>2262</v>
      </c>
      <c r="F12" s="174">
        <v>2091</v>
      </c>
      <c r="G12" s="174">
        <v>529</v>
      </c>
      <c r="H12" s="174">
        <v>7207</v>
      </c>
      <c r="I12" s="174">
        <v>268</v>
      </c>
      <c r="J12" s="174">
        <v>827</v>
      </c>
      <c r="K12" s="175">
        <v>805.2</v>
      </c>
    </row>
    <row r="13" spans="1:13" ht="11.1" customHeight="1" x14ac:dyDescent="0.2">
      <c r="A13" s="73" t="s">
        <v>331</v>
      </c>
      <c r="B13" s="174">
        <v>387</v>
      </c>
      <c r="C13" s="174">
        <v>322</v>
      </c>
      <c r="D13" s="175">
        <v>405.7</v>
      </c>
      <c r="E13" s="174">
        <v>2875</v>
      </c>
      <c r="F13" s="174">
        <v>1701</v>
      </c>
      <c r="G13" s="174">
        <v>398</v>
      </c>
      <c r="H13" s="174">
        <v>6253</v>
      </c>
      <c r="I13" s="174">
        <v>602</v>
      </c>
      <c r="J13" s="174">
        <v>30123</v>
      </c>
      <c r="K13" s="175">
        <v>814.1</v>
      </c>
    </row>
    <row r="14" spans="1:13" ht="11.1" customHeight="1" x14ac:dyDescent="0.2">
      <c r="A14" s="73" t="s">
        <v>332</v>
      </c>
      <c r="B14" s="174">
        <v>383</v>
      </c>
      <c r="C14" s="174">
        <v>325</v>
      </c>
      <c r="D14" s="175">
        <v>251.3</v>
      </c>
      <c r="E14" s="174">
        <v>1409</v>
      </c>
      <c r="F14" s="174">
        <v>2120</v>
      </c>
      <c r="G14" s="174">
        <v>255</v>
      </c>
      <c r="H14" s="174">
        <v>4638</v>
      </c>
      <c r="I14" s="174">
        <v>607</v>
      </c>
      <c r="J14" s="174">
        <v>4904</v>
      </c>
      <c r="K14" s="175">
        <v>822.6</v>
      </c>
    </row>
    <row r="15" spans="1:13" ht="11.1" customHeight="1" x14ac:dyDescent="0.2">
      <c r="A15" s="73" t="s">
        <v>334</v>
      </c>
      <c r="B15" s="174">
        <v>337</v>
      </c>
      <c r="C15" s="174">
        <v>246</v>
      </c>
      <c r="D15" s="175">
        <v>230</v>
      </c>
      <c r="E15" s="174">
        <v>1833</v>
      </c>
      <c r="F15" s="174">
        <v>1696</v>
      </c>
      <c r="G15" s="174">
        <v>329</v>
      </c>
      <c r="H15" s="174">
        <v>3841</v>
      </c>
      <c r="I15" s="174">
        <v>343</v>
      </c>
      <c r="J15" s="174">
        <v>1714</v>
      </c>
      <c r="K15" s="175">
        <v>786.3</v>
      </c>
    </row>
    <row r="16" spans="1:13" ht="11.1" customHeight="1" x14ac:dyDescent="0.2">
      <c r="A16" s="173" t="s">
        <v>335</v>
      </c>
      <c r="B16" s="174">
        <v>295</v>
      </c>
      <c r="C16" s="174">
        <v>232</v>
      </c>
      <c r="D16" s="175">
        <v>211.7</v>
      </c>
      <c r="E16" s="174">
        <v>1951</v>
      </c>
      <c r="F16" s="174">
        <v>1209</v>
      </c>
      <c r="G16" s="174">
        <v>292</v>
      </c>
      <c r="H16" s="174">
        <v>3425</v>
      </c>
      <c r="I16" s="174">
        <v>427</v>
      </c>
      <c r="J16" s="174">
        <v>986</v>
      </c>
      <c r="K16" s="175">
        <v>783.7</v>
      </c>
    </row>
    <row r="17" spans="1:11" ht="11.1" customHeight="1" x14ac:dyDescent="0.2">
      <c r="A17" s="173" t="s">
        <v>336</v>
      </c>
      <c r="B17" s="174">
        <v>268</v>
      </c>
      <c r="C17" s="174">
        <v>233</v>
      </c>
      <c r="D17" s="175">
        <v>192.9</v>
      </c>
      <c r="E17" s="174">
        <v>1621</v>
      </c>
      <c r="F17" s="174">
        <v>924</v>
      </c>
      <c r="G17" s="174">
        <v>614</v>
      </c>
      <c r="H17" s="174">
        <v>3114</v>
      </c>
      <c r="I17" s="174">
        <v>417</v>
      </c>
      <c r="J17" s="174">
        <v>1250</v>
      </c>
      <c r="K17" s="175">
        <v>578.1</v>
      </c>
    </row>
    <row r="18" spans="1:11" ht="11.1" customHeight="1" x14ac:dyDescent="0.2">
      <c r="A18" s="173" t="s">
        <v>337</v>
      </c>
      <c r="B18" s="174">
        <v>270</v>
      </c>
      <c r="C18" s="174">
        <v>208</v>
      </c>
      <c r="D18" s="175">
        <v>189.9</v>
      </c>
      <c r="E18" s="174">
        <v>1777</v>
      </c>
      <c r="F18" s="174">
        <v>1013</v>
      </c>
      <c r="G18" s="174">
        <v>611</v>
      </c>
      <c r="H18" s="174">
        <v>2809</v>
      </c>
      <c r="I18" s="174">
        <v>294</v>
      </c>
      <c r="J18" s="174">
        <v>1180</v>
      </c>
      <c r="K18" s="175">
        <v>674.6</v>
      </c>
    </row>
    <row r="19" spans="1:11" ht="11.1" customHeight="1" x14ac:dyDescent="0.2">
      <c r="A19" s="173" t="s">
        <v>338</v>
      </c>
      <c r="B19" s="174">
        <v>266</v>
      </c>
      <c r="C19" s="174">
        <v>194</v>
      </c>
      <c r="D19" s="175">
        <v>186.7</v>
      </c>
      <c r="E19" s="174">
        <v>1576</v>
      </c>
      <c r="F19" s="174">
        <v>1014</v>
      </c>
      <c r="G19" s="174">
        <v>246</v>
      </c>
      <c r="H19" s="174">
        <v>2749</v>
      </c>
      <c r="I19" s="174">
        <v>294</v>
      </c>
      <c r="J19" s="174">
        <v>1066</v>
      </c>
      <c r="K19" s="175">
        <v>674.3</v>
      </c>
    </row>
    <row r="20" spans="1:11" ht="11.1" customHeight="1" x14ac:dyDescent="0.2">
      <c r="A20" s="173" t="s">
        <v>339</v>
      </c>
      <c r="B20" s="174">
        <v>265</v>
      </c>
      <c r="C20" s="174">
        <v>194</v>
      </c>
      <c r="D20" s="175">
        <v>183.3</v>
      </c>
      <c r="E20" s="174">
        <v>1414</v>
      </c>
      <c r="F20" s="174">
        <v>983</v>
      </c>
      <c r="G20" s="174">
        <v>195</v>
      </c>
      <c r="H20" s="174">
        <v>2811</v>
      </c>
      <c r="I20" s="174">
        <v>241</v>
      </c>
      <c r="J20" s="174">
        <v>1412</v>
      </c>
      <c r="K20" s="175">
        <v>665.8</v>
      </c>
    </row>
    <row r="21" spans="1:11" ht="11.1" customHeight="1" x14ac:dyDescent="0.2">
      <c r="A21" s="173" t="s">
        <v>340</v>
      </c>
      <c r="B21" s="174">
        <v>265</v>
      </c>
      <c r="C21" s="174">
        <v>185</v>
      </c>
      <c r="D21" s="175">
        <v>177.9</v>
      </c>
      <c r="E21" s="174">
        <v>1351</v>
      </c>
      <c r="F21" s="174">
        <v>938</v>
      </c>
      <c r="G21" s="174">
        <v>200</v>
      </c>
      <c r="H21" s="174">
        <v>2204</v>
      </c>
      <c r="I21" s="174">
        <v>184</v>
      </c>
      <c r="J21" s="174">
        <v>3320</v>
      </c>
      <c r="K21" s="175">
        <v>657</v>
      </c>
    </row>
    <row r="22" spans="1:11" ht="11.1" customHeight="1" x14ac:dyDescent="0.2">
      <c r="A22" s="173" t="s">
        <v>341</v>
      </c>
      <c r="B22" s="174">
        <v>257</v>
      </c>
      <c r="C22" s="174">
        <v>182</v>
      </c>
      <c r="D22" s="175">
        <v>174.3</v>
      </c>
      <c r="E22" s="174">
        <v>1362</v>
      </c>
      <c r="F22" s="174">
        <v>873</v>
      </c>
      <c r="G22" s="174">
        <v>154</v>
      </c>
      <c r="H22" s="174">
        <v>2359</v>
      </c>
      <c r="I22" s="174">
        <v>198</v>
      </c>
      <c r="J22" s="174">
        <v>2102</v>
      </c>
      <c r="K22" s="175">
        <v>624.9</v>
      </c>
    </row>
    <row r="23" spans="1:11" ht="11.1" customHeight="1" x14ac:dyDescent="0.2">
      <c r="A23" s="173" t="s">
        <v>342</v>
      </c>
      <c r="B23" s="174">
        <v>253</v>
      </c>
      <c r="C23" s="174">
        <v>187</v>
      </c>
      <c r="D23" s="175">
        <v>170.4</v>
      </c>
      <c r="E23" s="174">
        <v>1472</v>
      </c>
      <c r="F23" s="174">
        <v>844</v>
      </c>
      <c r="G23" s="174">
        <v>204</v>
      </c>
      <c r="H23" s="174">
        <v>2193</v>
      </c>
      <c r="I23" s="174">
        <v>289</v>
      </c>
      <c r="J23" s="174">
        <v>1614</v>
      </c>
      <c r="K23" s="175">
        <v>631</v>
      </c>
    </row>
    <row r="24" spans="1:11" ht="11.1" customHeight="1" x14ac:dyDescent="0.2">
      <c r="A24" s="173" t="s">
        <v>343</v>
      </c>
      <c r="B24" s="174">
        <v>251</v>
      </c>
      <c r="C24" s="174">
        <v>183</v>
      </c>
      <c r="D24" s="175">
        <v>167.2</v>
      </c>
      <c r="E24" s="174">
        <v>1368</v>
      </c>
      <c r="F24" s="174">
        <v>906</v>
      </c>
      <c r="G24" s="174">
        <v>177</v>
      </c>
      <c r="H24" s="174">
        <v>2126</v>
      </c>
      <c r="I24" s="174">
        <v>226</v>
      </c>
      <c r="J24" s="174">
        <v>1438</v>
      </c>
      <c r="K24" s="175" t="s">
        <v>170</v>
      </c>
    </row>
    <row r="25" spans="1:11" ht="11.1" customHeight="1" x14ac:dyDescent="0.2">
      <c r="A25" s="173" t="s">
        <v>344</v>
      </c>
      <c r="B25" s="174">
        <v>246</v>
      </c>
      <c r="C25" s="174">
        <v>179</v>
      </c>
      <c r="D25" s="175">
        <v>163.69999999999999</v>
      </c>
      <c r="E25" s="174">
        <v>1137</v>
      </c>
      <c r="F25" s="174">
        <v>832</v>
      </c>
      <c r="G25" s="174">
        <v>158</v>
      </c>
      <c r="H25" s="174">
        <v>2282</v>
      </c>
      <c r="I25" s="174">
        <v>224</v>
      </c>
      <c r="J25" s="174">
        <v>1594</v>
      </c>
      <c r="K25" s="175" t="s">
        <v>170</v>
      </c>
    </row>
    <row r="26" spans="1:11" ht="11.1" customHeight="1" x14ac:dyDescent="0.2">
      <c r="A26" s="173" t="s">
        <v>345</v>
      </c>
      <c r="B26" s="174">
        <v>239</v>
      </c>
      <c r="C26" s="174">
        <v>172</v>
      </c>
      <c r="D26" s="175">
        <v>160.1</v>
      </c>
      <c r="E26" s="174">
        <v>1155</v>
      </c>
      <c r="F26" s="174">
        <v>774</v>
      </c>
      <c r="G26" s="174">
        <v>127</v>
      </c>
      <c r="H26" s="174">
        <v>2005</v>
      </c>
      <c r="I26" s="174">
        <v>256</v>
      </c>
      <c r="J26" s="174">
        <v>1882</v>
      </c>
      <c r="K26" s="175" t="s">
        <v>170</v>
      </c>
    </row>
    <row r="27" spans="1:11" ht="11.1" customHeight="1" x14ac:dyDescent="0.2">
      <c r="A27" s="173" t="s">
        <v>348</v>
      </c>
      <c r="B27" s="174">
        <v>226</v>
      </c>
      <c r="C27" s="174">
        <v>168</v>
      </c>
      <c r="D27" s="175">
        <v>158</v>
      </c>
      <c r="E27" s="174">
        <v>574</v>
      </c>
      <c r="F27" s="174">
        <v>502</v>
      </c>
      <c r="G27" s="174">
        <v>58</v>
      </c>
      <c r="H27" s="174">
        <v>1829</v>
      </c>
      <c r="I27" s="174">
        <v>179</v>
      </c>
      <c r="J27" s="174">
        <v>1644</v>
      </c>
      <c r="K27" s="175" t="s">
        <v>170</v>
      </c>
    </row>
    <row r="28" spans="1:11" ht="11.1" customHeight="1" x14ac:dyDescent="0.2">
      <c r="A28" s="173" t="s">
        <v>346</v>
      </c>
      <c r="B28" s="174">
        <v>214</v>
      </c>
      <c r="C28" s="174">
        <v>168</v>
      </c>
      <c r="D28" s="175">
        <v>152.636</v>
      </c>
      <c r="E28" s="174">
        <v>761</v>
      </c>
      <c r="F28" s="174">
        <v>940</v>
      </c>
      <c r="G28" s="174">
        <v>67</v>
      </c>
      <c r="H28" s="174">
        <v>1820</v>
      </c>
      <c r="I28" s="174">
        <v>145</v>
      </c>
      <c r="J28" s="174">
        <v>2056</v>
      </c>
      <c r="K28" s="175" t="s">
        <v>170</v>
      </c>
    </row>
    <row r="29" spans="1:11" ht="11.1" customHeight="1" x14ac:dyDescent="0.2">
      <c r="A29" s="173" t="s">
        <v>347</v>
      </c>
      <c r="B29" s="174">
        <v>202</v>
      </c>
      <c r="C29" s="174">
        <v>157</v>
      </c>
      <c r="D29" s="175">
        <v>147.69999999999999</v>
      </c>
      <c r="E29" s="174">
        <v>1026</v>
      </c>
      <c r="F29" s="174">
        <v>738</v>
      </c>
      <c r="G29" s="174">
        <v>119</v>
      </c>
      <c r="H29" s="174">
        <v>1726</v>
      </c>
      <c r="I29" s="174">
        <v>198</v>
      </c>
      <c r="J29" s="174">
        <v>2669</v>
      </c>
      <c r="K29" s="175" t="s">
        <v>170</v>
      </c>
    </row>
    <row r="30" spans="1:11" ht="11.1" customHeight="1" x14ac:dyDescent="0.2">
      <c r="A30" s="173" t="s">
        <v>420</v>
      </c>
      <c r="B30" s="174">
        <v>202</v>
      </c>
      <c r="C30" s="174">
        <v>152</v>
      </c>
      <c r="D30" s="175">
        <v>142.995</v>
      </c>
      <c r="E30" s="174">
        <v>863</v>
      </c>
      <c r="F30" s="174">
        <v>670</v>
      </c>
      <c r="G30" s="174">
        <v>87</v>
      </c>
      <c r="H30" s="174">
        <v>1660</v>
      </c>
      <c r="I30" s="174">
        <v>153</v>
      </c>
      <c r="J30" s="174">
        <v>2585</v>
      </c>
      <c r="K30" s="175" t="s">
        <v>170</v>
      </c>
    </row>
    <row r="31" spans="1:11" ht="30" customHeight="1" x14ac:dyDescent="0.2">
      <c r="A31" s="48" t="s">
        <v>324</v>
      </c>
      <c r="B31" s="170"/>
      <c r="C31" s="133"/>
      <c r="D31" s="133"/>
      <c r="E31" s="133"/>
      <c r="F31" s="133"/>
      <c r="G31" s="133"/>
      <c r="H31" s="133"/>
      <c r="I31" s="133"/>
      <c r="J31" s="133"/>
      <c r="K31" s="133"/>
    </row>
    <row r="32" spans="1:11" ht="11.1" customHeight="1" x14ac:dyDescent="0.2">
      <c r="A32" s="73" t="s">
        <v>333</v>
      </c>
      <c r="B32" s="174">
        <v>317</v>
      </c>
      <c r="C32" s="174">
        <v>218</v>
      </c>
      <c r="D32" s="175" t="s">
        <v>170</v>
      </c>
      <c r="E32" s="174">
        <v>11183</v>
      </c>
      <c r="F32" s="174">
        <v>11332</v>
      </c>
      <c r="G32" s="174">
        <v>4179</v>
      </c>
      <c r="H32" s="174">
        <v>6441</v>
      </c>
      <c r="I32" s="174">
        <v>224</v>
      </c>
      <c r="J32" s="174">
        <v>3180</v>
      </c>
      <c r="K32" s="175">
        <v>1269.0999999999999</v>
      </c>
    </row>
    <row r="33" spans="1:11" ht="11.1" customHeight="1" x14ac:dyDescent="0.2">
      <c r="A33" s="73" t="s">
        <v>393</v>
      </c>
      <c r="B33" s="174">
        <v>317</v>
      </c>
      <c r="C33" s="174">
        <v>215</v>
      </c>
      <c r="D33" s="175" t="s">
        <v>170</v>
      </c>
      <c r="E33" s="174">
        <v>6504</v>
      </c>
      <c r="F33" s="174">
        <v>1657</v>
      </c>
      <c r="G33" s="174">
        <v>2268</v>
      </c>
      <c r="H33" s="174">
        <v>6335</v>
      </c>
      <c r="I33" s="174">
        <v>152</v>
      </c>
      <c r="J33" s="174">
        <v>3809</v>
      </c>
      <c r="K33" s="175">
        <v>800</v>
      </c>
    </row>
    <row r="34" spans="1:11" ht="11.1" customHeight="1" x14ac:dyDescent="0.2">
      <c r="A34" s="73" t="s">
        <v>327</v>
      </c>
      <c r="B34" s="174">
        <v>352</v>
      </c>
      <c r="C34" s="174">
        <v>220</v>
      </c>
      <c r="D34" s="175" t="s">
        <v>170</v>
      </c>
      <c r="E34" s="174">
        <v>2479</v>
      </c>
      <c r="F34" s="174">
        <v>3546</v>
      </c>
      <c r="G34" s="174">
        <v>713</v>
      </c>
      <c r="H34" s="174">
        <v>5860</v>
      </c>
      <c r="I34" s="174">
        <v>88</v>
      </c>
      <c r="J34" s="174">
        <v>1888</v>
      </c>
      <c r="K34" s="175">
        <v>654.4</v>
      </c>
    </row>
    <row r="35" spans="1:11" ht="11.1" customHeight="1" x14ac:dyDescent="0.2">
      <c r="A35" s="73" t="s">
        <v>394</v>
      </c>
      <c r="B35" s="174">
        <v>356</v>
      </c>
      <c r="C35" s="174">
        <v>223</v>
      </c>
      <c r="D35" s="175" t="s">
        <v>170</v>
      </c>
      <c r="E35" s="174">
        <v>1174</v>
      </c>
      <c r="F35" s="174">
        <v>1239</v>
      </c>
      <c r="G35" s="174">
        <v>322</v>
      </c>
      <c r="H35" s="174">
        <v>4788</v>
      </c>
      <c r="I35" s="174">
        <v>104</v>
      </c>
      <c r="J35" s="174">
        <v>1327</v>
      </c>
      <c r="K35" s="175">
        <v>700</v>
      </c>
    </row>
    <row r="36" spans="1:11" ht="11.1" customHeight="1" x14ac:dyDescent="0.2">
      <c r="A36" s="73" t="s">
        <v>395</v>
      </c>
      <c r="B36" s="174">
        <v>356</v>
      </c>
      <c r="C36" s="174">
        <v>200</v>
      </c>
      <c r="D36" s="175" t="s">
        <v>170</v>
      </c>
      <c r="E36" s="174">
        <v>1047</v>
      </c>
      <c r="F36" s="174">
        <v>676</v>
      </c>
      <c r="G36" s="174">
        <v>290</v>
      </c>
      <c r="H36" s="174">
        <v>3612</v>
      </c>
      <c r="I36" s="174">
        <v>210</v>
      </c>
      <c r="J36" s="174">
        <v>595</v>
      </c>
      <c r="K36" s="175">
        <v>800</v>
      </c>
    </row>
    <row r="37" spans="1:11" ht="11.1" customHeight="1" x14ac:dyDescent="0.2">
      <c r="A37" s="73" t="s">
        <v>332</v>
      </c>
      <c r="B37" s="174">
        <v>250</v>
      </c>
      <c r="C37" s="174">
        <v>183</v>
      </c>
      <c r="D37" s="175">
        <v>138.9</v>
      </c>
      <c r="E37" s="174">
        <v>893</v>
      </c>
      <c r="F37" s="174">
        <v>1148</v>
      </c>
      <c r="G37" s="174">
        <v>133</v>
      </c>
      <c r="H37" s="174">
        <v>2624</v>
      </c>
      <c r="I37" s="174">
        <v>375</v>
      </c>
      <c r="J37" s="174">
        <v>2346</v>
      </c>
      <c r="K37" s="175">
        <v>413.3</v>
      </c>
    </row>
    <row r="38" spans="1:11" ht="11.1" customHeight="1" x14ac:dyDescent="0.2">
      <c r="A38" s="73" t="s">
        <v>334</v>
      </c>
      <c r="B38" s="174">
        <v>292</v>
      </c>
      <c r="C38" s="174">
        <v>136</v>
      </c>
      <c r="D38" s="175">
        <v>117.2</v>
      </c>
      <c r="E38" s="174">
        <v>540</v>
      </c>
      <c r="F38" s="174">
        <v>766</v>
      </c>
      <c r="G38" s="174">
        <v>200</v>
      </c>
      <c r="H38" s="174">
        <v>2350</v>
      </c>
      <c r="I38" s="174">
        <v>259</v>
      </c>
      <c r="J38" s="174">
        <v>578</v>
      </c>
      <c r="K38" s="175">
        <v>357.5</v>
      </c>
    </row>
    <row r="39" spans="1:11" ht="11.1" customHeight="1" x14ac:dyDescent="0.2">
      <c r="A39" s="73" t="s">
        <v>335</v>
      </c>
      <c r="B39" s="174">
        <v>240</v>
      </c>
      <c r="C39" s="174">
        <v>117</v>
      </c>
      <c r="D39" s="175">
        <v>104</v>
      </c>
      <c r="E39" s="174">
        <v>589</v>
      </c>
      <c r="F39" s="174">
        <v>369</v>
      </c>
      <c r="G39" s="174">
        <v>118</v>
      </c>
      <c r="H39" s="174">
        <v>1867</v>
      </c>
      <c r="I39" s="174">
        <v>127</v>
      </c>
      <c r="J39" s="174">
        <v>416</v>
      </c>
      <c r="K39" s="175">
        <v>343.1</v>
      </c>
    </row>
    <row r="40" spans="1:11" ht="11.1" customHeight="1" x14ac:dyDescent="0.2">
      <c r="A40" s="173" t="s">
        <v>336</v>
      </c>
      <c r="B40" s="174">
        <v>186</v>
      </c>
      <c r="C40" s="174">
        <v>105</v>
      </c>
      <c r="D40" s="175">
        <v>94</v>
      </c>
      <c r="E40" s="174">
        <v>952</v>
      </c>
      <c r="F40" s="174">
        <v>271</v>
      </c>
      <c r="G40" s="174">
        <v>139</v>
      </c>
      <c r="H40" s="174">
        <v>1171</v>
      </c>
      <c r="I40" s="174">
        <v>128</v>
      </c>
      <c r="J40" s="174">
        <v>468</v>
      </c>
      <c r="K40" s="175">
        <v>309.3</v>
      </c>
    </row>
    <row r="41" spans="1:11" ht="11.1" customHeight="1" x14ac:dyDescent="0.2">
      <c r="A41" s="173" t="s">
        <v>337</v>
      </c>
      <c r="B41" s="174">
        <v>185</v>
      </c>
      <c r="C41" s="174">
        <v>105</v>
      </c>
      <c r="D41" s="175">
        <v>92</v>
      </c>
      <c r="E41" s="174">
        <v>585</v>
      </c>
      <c r="F41" s="174">
        <v>256</v>
      </c>
      <c r="G41" s="174">
        <v>120</v>
      </c>
      <c r="H41" s="174">
        <v>1280</v>
      </c>
      <c r="I41" s="174">
        <v>101</v>
      </c>
      <c r="J41" s="174">
        <v>417</v>
      </c>
      <c r="K41" s="175">
        <v>364.1</v>
      </c>
    </row>
    <row r="42" spans="1:11" ht="11.1" customHeight="1" x14ac:dyDescent="0.2">
      <c r="A42" s="173" t="s">
        <v>338</v>
      </c>
      <c r="B42" s="174">
        <v>176</v>
      </c>
      <c r="C42" s="174">
        <v>106</v>
      </c>
      <c r="D42" s="175">
        <v>90</v>
      </c>
      <c r="E42" s="174">
        <v>780</v>
      </c>
      <c r="F42" s="174">
        <v>261</v>
      </c>
      <c r="G42" s="174">
        <v>168</v>
      </c>
      <c r="H42" s="174">
        <v>1271</v>
      </c>
      <c r="I42" s="174">
        <v>130</v>
      </c>
      <c r="J42" s="174">
        <v>413</v>
      </c>
      <c r="K42" s="175" t="s">
        <v>170</v>
      </c>
    </row>
    <row r="43" spans="1:11" ht="11.1" customHeight="1" x14ac:dyDescent="0.2">
      <c r="A43" s="173" t="s">
        <v>339</v>
      </c>
      <c r="B43" s="174">
        <v>170</v>
      </c>
      <c r="C43" s="174">
        <v>108</v>
      </c>
      <c r="D43" s="175">
        <v>87.7</v>
      </c>
      <c r="E43" s="174">
        <v>493</v>
      </c>
      <c r="F43" s="174">
        <v>251</v>
      </c>
      <c r="G43" s="174">
        <v>108</v>
      </c>
      <c r="H43" s="174">
        <v>907</v>
      </c>
      <c r="I43" s="174">
        <v>120</v>
      </c>
      <c r="J43" s="174">
        <v>482</v>
      </c>
      <c r="K43" s="175" t="s">
        <v>170</v>
      </c>
    </row>
    <row r="44" spans="1:11" ht="11.1" customHeight="1" x14ac:dyDescent="0.2">
      <c r="A44" s="173" t="s">
        <v>340</v>
      </c>
      <c r="B44" s="174">
        <v>169</v>
      </c>
      <c r="C44" s="174">
        <v>113</v>
      </c>
      <c r="D44" s="175">
        <v>85.3</v>
      </c>
      <c r="E44" s="174">
        <v>576</v>
      </c>
      <c r="F44" s="174">
        <v>236</v>
      </c>
      <c r="G44" s="174">
        <v>123</v>
      </c>
      <c r="H44" s="174">
        <v>848</v>
      </c>
      <c r="I44" s="174">
        <v>76</v>
      </c>
      <c r="J44" s="174">
        <v>1320</v>
      </c>
      <c r="K44" s="175">
        <v>390.7</v>
      </c>
    </row>
    <row r="45" spans="1:11" ht="11.1" customHeight="1" x14ac:dyDescent="0.2">
      <c r="A45" s="173" t="s">
        <v>341</v>
      </c>
      <c r="B45" s="174">
        <v>154</v>
      </c>
      <c r="C45" s="174">
        <v>109</v>
      </c>
      <c r="D45" s="175">
        <v>83.2</v>
      </c>
      <c r="E45" s="174">
        <v>552</v>
      </c>
      <c r="F45" s="174">
        <v>296</v>
      </c>
      <c r="G45" s="174">
        <v>119</v>
      </c>
      <c r="H45" s="174">
        <v>933</v>
      </c>
      <c r="I45" s="174">
        <v>75</v>
      </c>
      <c r="J45" s="174">
        <v>830</v>
      </c>
      <c r="K45" s="175">
        <v>384.1</v>
      </c>
    </row>
    <row r="46" spans="1:11" ht="11.1" customHeight="1" x14ac:dyDescent="0.2">
      <c r="A46" s="173" t="s">
        <v>342</v>
      </c>
      <c r="B46" s="174">
        <v>154</v>
      </c>
      <c r="C46" s="174">
        <v>104</v>
      </c>
      <c r="D46" s="175">
        <v>81.400000000000006</v>
      </c>
      <c r="E46" s="174">
        <v>537</v>
      </c>
      <c r="F46" s="174">
        <v>283</v>
      </c>
      <c r="G46" s="174">
        <v>115</v>
      </c>
      <c r="H46" s="174">
        <v>836</v>
      </c>
      <c r="I46" s="174">
        <v>100</v>
      </c>
      <c r="J46" s="174">
        <v>596</v>
      </c>
      <c r="K46" s="175">
        <v>482.4</v>
      </c>
    </row>
    <row r="47" spans="1:11" ht="11.1" customHeight="1" x14ac:dyDescent="0.2">
      <c r="A47" s="173" t="s">
        <v>343</v>
      </c>
      <c r="B47" s="174">
        <v>153</v>
      </c>
      <c r="C47" s="174">
        <v>98</v>
      </c>
      <c r="D47" s="175">
        <v>79.599999999999994</v>
      </c>
      <c r="E47" s="174">
        <v>468</v>
      </c>
      <c r="F47" s="174">
        <v>261</v>
      </c>
      <c r="G47" s="174">
        <v>110</v>
      </c>
      <c r="H47" s="174">
        <v>854</v>
      </c>
      <c r="I47" s="174">
        <v>87</v>
      </c>
      <c r="J47" s="174">
        <v>606</v>
      </c>
      <c r="K47" s="175" t="s">
        <v>170</v>
      </c>
    </row>
    <row r="48" spans="1:11" ht="11.1" customHeight="1" x14ac:dyDescent="0.2">
      <c r="A48" s="173" t="s">
        <v>344</v>
      </c>
      <c r="B48" s="174">
        <v>153</v>
      </c>
      <c r="C48" s="174">
        <v>99</v>
      </c>
      <c r="D48" s="175">
        <v>76.8</v>
      </c>
      <c r="E48" s="174">
        <v>534</v>
      </c>
      <c r="F48" s="174">
        <v>312</v>
      </c>
      <c r="G48" s="174">
        <v>123</v>
      </c>
      <c r="H48" s="174">
        <v>1041</v>
      </c>
      <c r="I48" s="174">
        <v>99</v>
      </c>
      <c r="J48" s="174">
        <v>644</v>
      </c>
      <c r="K48" s="175" t="s">
        <v>170</v>
      </c>
    </row>
    <row r="49" spans="1:11" ht="11.1" customHeight="1" x14ac:dyDescent="0.2">
      <c r="A49" s="173" t="s">
        <v>345</v>
      </c>
      <c r="B49" s="174">
        <v>152</v>
      </c>
      <c r="C49" s="174">
        <v>99</v>
      </c>
      <c r="D49" s="175">
        <v>75</v>
      </c>
      <c r="E49" s="174">
        <v>497</v>
      </c>
      <c r="F49" s="174">
        <v>318</v>
      </c>
      <c r="G49" s="174">
        <v>103</v>
      </c>
      <c r="H49" s="174">
        <v>1009</v>
      </c>
      <c r="I49" s="174">
        <v>85</v>
      </c>
      <c r="J49" s="174">
        <v>707</v>
      </c>
      <c r="K49" s="175" t="s">
        <v>170</v>
      </c>
    </row>
    <row r="50" spans="1:11" ht="11.1" customHeight="1" x14ac:dyDescent="0.2">
      <c r="A50" s="173" t="s">
        <v>348</v>
      </c>
      <c r="B50" s="174">
        <v>151</v>
      </c>
      <c r="C50" s="174">
        <v>99</v>
      </c>
      <c r="D50" s="175">
        <v>73</v>
      </c>
      <c r="E50" s="174">
        <v>201</v>
      </c>
      <c r="F50" s="174">
        <v>166</v>
      </c>
      <c r="G50" s="174">
        <v>56</v>
      </c>
      <c r="H50" s="174">
        <v>949</v>
      </c>
      <c r="I50" s="174">
        <v>74</v>
      </c>
      <c r="J50" s="174">
        <v>643</v>
      </c>
      <c r="K50" s="175" t="s">
        <v>170</v>
      </c>
    </row>
    <row r="51" spans="1:11" ht="11.1" customHeight="1" x14ac:dyDescent="0.2">
      <c r="A51" s="173" t="s">
        <v>346</v>
      </c>
      <c r="B51" s="174">
        <v>149</v>
      </c>
      <c r="C51" s="174">
        <v>92</v>
      </c>
      <c r="D51" s="175">
        <v>70.849999999999994</v>
      </c>
      <c r="E51" s="174">
        <v>297</v>
      </c>
      <c r="F51" s="174">
        <v>407</v>
      </c>
      <c r="G51" s="174">
        <v>51</v>
      </c>
      <c r="H51" s="174">
        <v>1070</v>
      </c>
      <c r="I51" s="174">
        <v>62</v>
      </c>
      <c r="J51" s="174">
        <v>826</v>
      </c>
      <c r="K51" s="175" t="s">
        <v>170</v>
      </c>
    </row>
    <row r="52" spans="1:11" ht="11.1" customHeight="1" x14ac:dyDescent="0.2">
      <c r="A52" s="173" t="s">
        <v>347</v>
      </c>
      <c r="B52" s="174">
        <v>139</v>
      </c>
      <c r="C52" s="174">
        <v>88</v>
      </c>
      <c r="D52" s="175">
        <v>68.400000000000006</v>
      </c>
      <c r="E52" s="174">
        <v>438</v>
      </c>
      <c r="F52" s="174">
        <v>311</v>
      </c>
      <c r="G52" s="174">
        <v>92</v>
      </c>
      <c r="H52" s="174">
        <v>980</v>
      </c>
      <c r="I52" s="174">
        <v>74</v>
      </c>
      <c r="J52" s="174">
        <v>1006</v>
      </c>
      <c r="K52" s="175" t="s">
        <v>170</v>
      </c>
    </row>
    <row r="53" spans="1:11" ht="11.45" customHeight="1" x14ac:dyDescent="0.2">
      <c r="A53" s="173" t="s">
        <v>420</v>
      </c>
      <c r="B53" s="174">
        <v>137</v>
      </c>
      <c r="C53" s="174">
        <v>86</v>
      </c>
      <c r="D53" s="175">
        <v>65.938999999999993</v>
      </c>
      <c r="E53" s="174">
        <v>289</v>
      </c>
      <c r="F53" s="174">
        <v>280</v>
      </c>
      <c r="G53" s="174">
        <v>62</v>
      </c>
      <c r="H53" s="174">
        <v>883</v>
      </c>
      <c r="I53" s="174">
        <v>75</v>
      </c>
      <c r="J53" s="174">
        <v>1043</v>
      </c>
      <c r="K53" s="175" t="s">
        <v>170</v>
      </c>
    </row>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ignoredErrors>
    <ignoredError sqref="A30:A32 A34 A37:A53 A7:A29" numberStoredAsText="1"/>
  </ignoredErrors>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55"/>
  <sheetViews>
    <sheetView zoomScale="160" zoomScaleNormal="160" workbookViewId="0"/>
  </sheetViews>
  <sheetFormatPr baseColWidth="10" defaultRowHeight="11.45" customHeight="1" x14ac:dyDescent="0.2"/>
  <cols>
    <col min="1" max="1" width="23.7109375" style="49" customWidth="1"/>
    <col min="2" max="2" width="6.28515625" style="50" customWidth="1"/>
    <col min="3" max="3" width="5.7109375" style="50" customWidth="1"/>
    <col min="4" max="5" width="6.28515625" style="50" customWidth="1"/>
    <col min="6" max="7" width="5.7109375" style="51" customWidth="1"/>
    <col min="8" max="11" width="6.28515625" style="51" customWidth="1"/>
    <col min="12" max="12" width="7.28515625" style="51" customWidth="1"/>
    <col min="13" max="13" width="2.7109375" style="25" customWidth="1"/>
    <col min="14" max="16384" width="11.42578125" style="25"/>
  </cols>
  <sheetData>
    <row r="1" spans="1:12" ht="12" customHeight="1" x14ac:dyDescent="0.2">
      <c r="A1" s="86" t="s">
        <v>198</v>
      </c>
    </row>
    <row r="2" spans="1:12" ht="30" customHeight="1" x14ac:dyDescent="0.2">
      <c r="A2" s="345" t="s">
        <v>165</v>
      </c>
    </row>
    <row r="3" spans="1:12" ht="30" customHeight="1" x14ac:dyDescent="0.2">
      <c r="A3" s="198" t="s">
        <v>171</v>
      </c>
    </row>
    <row r="4" spans="1:12" ht="84" customHeight="1" x14ac:dyDescent="0.2">
      <c r="A4" s="159" t="s">
        <v>43</v>
      </c>
      <c r="B4" s="154" t="s">
        <v>523</v>
      </c>
      <c r="C4" s="154" t="s">
        <v>524</v>
      </c>
      <c r="D4" s="154" t="s">
        <v>525</v>
      </c>
      <c r="E4" s="154" t="s">
        <v>168</v>
      </c>
      <c r="F4" s="154" t="s">
        <v>526</v>
      </c>
      <c r="G4" s="154" t="s">
        <v>527</v>
      </c>
      <c r="H4" s="154" t="s">
        <v>519</v>
      </c>
      <c r="I4" s="154" t="s">
        <v>520</v>
      </c>
      <c r="J4" s="154" t="s">
        <v>521</v>
      </c>
      <c r="K4" s="154" t="s">
        <v>169</v>
      </c>
      <c r="L4" s="155" t="s">
        <v>528</v>
      </c>
    </row>
    <row r="5" spans="1:12" ht="20.100000000000001" customHeight="1" x14ac:dyDescent="0.2">
      <c r="A5" s="178" t="s">
        <v>172</v>
      </c>
      <c r="B5" s="176"/>
      <c r="C5" s="176"/>
      <c r="D5" s="176"/>
      <c r="E5" s="176"/>
      <c r="F5" s="176"/>
      <c r="G5" s="176"/>
      <c r="H5" s="176"/>
      <c r="I5" s="176"/>
      <c r="J5" s="176"/>
      <c r="K5" s="176"/>
      <c r="L5" s="176"/>
    </row>
    <row r="6" spans="1:12" ht="11.45" customHeight="1" x14ac:dyDescent="0.2">
      <c r="A6" s="73" t="s">
        <v>349</v>
      </c>
      <c r="B6" s="72">
        <v>62</v>
      </c>
      <c r="C6" s="72">
        <v>89</v>
      </c>
      <c r="D6" s="35">
        <v>172.9</v>
      </c>
      <c r="E6" s="72">
        <v>2664</v>
      </c>
      <c r="F6" s="72" t="s">
        <v>170</v>
      </c>
      <c r="G6" s="72" t="s">
        <v>170</v>
      </c>
      <c r="H6" s="72">
        <v>1174</v>
      </c>
      <c r="I6" s="72">
        <v>1703</v>
      </c>
      <c r="J6" s="72">
        <v>233</v>
      </c>
      <c r="K6" s="72">
        <v>333</v>
      </c>
      <c r="L6" s="35">
        <v>51.1</v>
      </c>
    </row>
    <row r="7" spans="1:12" ht="11.45" customHeight="1" x14ac:dyDescent="0.2">
      <c r="A7" s="73" t="s">
        <v>350</v>
      </c>
      <c r="B7" s="72">
        <v>66</v>
      </c>
      <c r="C7" s="72">
        <v>92</v>
      </c>
      <c r="D7" s="35">
        <v>130</v>
      </c>
      <c r="E7" s="72">
        <v>1812</v>
      </c>
      <c r="F7" s="72" t="s">
        <v>170</v>
      </c>
      <c r="G7" s="72" t="s">
        <v>170</v>
      </c>
      <c r="H7" s="72">
        <v>743</v>
      </c>
      <c r="I7" s="72">
        <v>1483</v>
      </c>
      <c r="J7" s="72">
        <v>75</v>
      </c>
      <c r="K7" s="72">
        <v>619</v>
      </c>
      <c r="L7" s="35">
        <v>36.6</v>
      </c>
    </row>
    <row r="8" spans="1:12" ht="11.45" customHeight="1" x14ac:dyDescent="0.2">
      <c r="A8" s="73" t="s">
        <v>351</v>
      </c>
      <c r="B8" s="72">
        <v>67</v>
      </c>
      <c r="C8" s="72">
        <v>87</v>
      </c>
      <c r="D8" s="35">
        <v>106.8</v>
      </c>
      <c r="E8" s="72">
        <v>881</v>
      </c>
      <c r="F8" s="72" t="s">
        <v>170</v>
      </c>
      <c r="G8" s="72" t="s">
        <v>170</v>
      </c>
      <c r="H8" s="72">
        <v>412</v>
      </c>
      <c r="I8" s="72">
        <v>1389</v>
      </c>
      <c r="J8" s="72">
        <v>25</v>
      </c>
      <c r="K8" s="72">
        <v>155</v>
      </c>
      <c r="L8" s="35">
        <v>25.5</v>
      </c>
    </row>
    <row r="9" spans="1:12" ht="11.45" customHeight="1" x14ac:dyDescent="0.2">
      <c r="A9" s="73" t="s">
        <v>352</v>
      </c>
      <c r="B9" s="72">
        <v>63</v>
      </c>
      <c r="C9" s="72">
        <v>67</v>
      </c>
      <c r="D9" s="35">
        <v>85.9</v>
      </c>
      <c r="E9" s="72">
        <v>523</v>
      </c>
      <c r="F9" s="72" t="s">
        <v>170</v>
      </c>
      <c r="G9" s="72" t="s">
        <v>170</v>
      </c>
      <c r="H9" s="72">
        <v>210</v>
      </c>
      <c r="I9" s="72">
        <v>1234</v>
      </c>
      <c r="J9" s="72">
        <v>12</v>
      </c>
      <c r="K9" s="72">
        <v>115</v>
      </c>
      <c r="L9" s="35">
        <v>18.3</v>
      </c>
    </row>
    <row r="10" spans="1:12" ht="11.45" customHeight="1" x14ac:dyDescent="0.2">
      <c r="A10" s="73" t="s">
        <v>353</v>
      </c>
      <c r="B10" s="72">
        <v>63</v>
      </c>
      <c r="C10" s="72">
        <v>59</v>
      </c>
      <c r="D10" s="35">
        <v>79.099999999999994</v>
      </c>
      <c r="E10" s="72">
        <v>717</v>
      </c>
      <c r="F10" s="72" t="s">
        <v>170</v>
      </c>
      <c r="G10" s="72" t="s">
        <v>170</v>
      </c>
      <c r="H10" s="72">
        <v>191</v>
      </c>
      <c r="I10" s="72">
        <v>940</v>
      </c>
      <c r="J10" s="72">
        <v>26</v>
      </c>
      <c r="K10" s="72">
        <v>94</v>
      </c>
      <c r="L10" s="35">
        <v>16.899999999999999</v>
      </c>
    </row>
    <row r="11" spans="1:12" ht="11.45" customHeight="1" x14ac:dyDescent="0.2">
      <c r="A11" s="73" t="s">
        <v>354</v>
      </c>
      <c r="B11" s="72">
        <v>61</v>
      </c>
      <c r="C11" s="72">
        <v>52</v>
      </c>
      <c r="D11" s="35">
        <v>61.2</v>
      </c>
      <c r="E11" s="72">
        <v>437</v>
      </c>
      <c r="F11" s="72">
        <v>371</v>
      </c>
      <c r="G11" s="72" t="s">
        <v>170</v>
      </c>
      <c r="H11" s="72">
        <v>161</v>
      </c>
      <c r="I11" s="72">
        <v>869</v>
      </c>
      <c r="J11" s="72">
        <v>8</v>
      </c>
      <c r="K11" s="72">
        <v>4515</v>
      </c>
      <c r="L11" s="35" t="s">
        <v>170</v>
      </c>
    </row>
    <row r="12" spans="1:12" ht="11.45" customHeight="1" x14ac:dyDescent="0.2">
      <c r="A12" s="73" t="s">
        <v>355</v>
      </c>
      <c r="B12" s="72">
        <v>57</v>
      </c>
      <c r="C12" s="72">
        <v>53</v>
      </c>
      <c r="D12" s="35">
        <v>57.8</v>
      </c>
      <c r="E12" s="72">
        <v>224</v>
      </c>
      <c r="F12" s="72">
        <v>390</v>
      </c>
      <c r="G12" s="72">
        <v>205</v>
      </c>
      <c r="H12" s="72">
        <v>101</v>
      </c>
      <c r="I12" s="72">
        <v>638</v>
      </c>
      <c r="J12" s="72">
        <v>9</v>
      </c>
      <c r="K12" s="72">
        <v>934</v>
      </c>
      <c r="L12" s="35">
        <v>11.4</v>
      </c>
    </row>
    <row r="13" spans="1:12" ht="11.45" customHeight="1" x14ac:dyDescent="0.2">
      <c r="A13" s="173" t="s">
        <v>356</v>
      </c>
      <c r="B13" s="72">
        <v>54</v>
      </c>
      <c r="C13" s="72">
        <v>46</v>
      </c>
      <c r="D13" s="35">
        <v>56.2</v>
      </c>
      <c r="E13" s="72">
        <v>306</v>
      </c>
      <c r="F13" s="72">
        <v>299</v>
      </c>
      <c r="G13" s="72">
        <v>322</v>
      </c>
      <c r="H13" s="72">
        <v>108</v>
      </c>
      <c r="I13" s="72">
        <v>497</v>
      </c>
      <c r="J13" s="72">
        <v>16</v>
      </c>
      <c r="K13" s="72">
        <v>303</v>
      </c>
      <c r="L13" s="35">
        <v>10.4</v>
      </c>
    </row>
    <row r="14" spans="1:12" ht="11.45" customHeight="1" x14ac:dyDescent="0.2">
      <c r="A14" s="173" t="s">
        <v>357</v>
      </c>
      <c r="B14" s="72">
        <v>39</v>
      </c>
      <c r="C14" s="72">
        <v>36</v>
      </c>
      <c r="D14" s="35">
        <v>43</v>
      </c>
      <c r="E14" s="72">
        <v>271</v>
      </c>
      <c r="F14" s="72">
        <v>182</v>
      </c>
      <c r="G14" s="72">
        <v>247</v>
      </c>
      <c r="H14" s="72">
        <v>107</v>
      </c>
      <c r="I14" s="72">
        <v>423</v>
      </c>
      <c r="J14" s="72">
        <v>21</v>
      </c>
      <c r="K14" s="72">
        <v>222</v>
      </c>
      <c r="L14" s="35">
        <v>8.4</v>
      </c>
    </row>
    <row r="15" spans="1:12" ht="11.45" customHeight="1" x14ac:dyDescent="0.2">
      <c r="A15" s="173" t="s">
        <v>358</v>
      </c>
      <c r="B15" s="72">
        <v>25</v>
      </c>
      <c r="C15" s="72">
        <v>25</v>
      </c>
      <c r="D15" s="35">
        <v>40.5</v>
      </c>
      <c r="E15" s="72">
        <v>230</v>
      </c>
      <c r="F15" s="72">
        <v>218</v>
      </c>
      <c r="G15" s="72">
        <v>205</v>
      </c>
      <c r="H15" s="72">
        <v>111</v>
      </c>
      <c r="I15" s="72">
        <v>392</v>
      </c>
      <c r="J15" s="72">
        <v>21</v>
      </c>
      <c r="K15" s="72">
        <v>345</v>
      </c>
      <c r="L15" s="35">
        <v>7.2</v>
      </c>
    </row>
    <row r="16" spans="1:12" ht="11.45" customHeight="1" x14ac:dyDescent="0.2">
      <c r="A16" s="173" t="s">
        <v>359</v>
      </c>
      <c r="B16" s="72">
        <v>23</v>
      </c>
      <c r="C16" s="72">
        <v>27</v>
      </c>
      <c r="D16" s="35">
        <v>40.200000000000003</v>
      </c>
      <c r="E16" s="72">
        <v>244</v>
      </c>
      <c r="F16" s="72">
        <v>235</v>
      </c>
      <c r="G16" s="72">
        <v>130</v>
      </c>
      <c r="H16" s="72">
        <v>88</v>
      </c>
      <c r="I16" s="72">
        <v>347</v>
      </c>
      <c r="J16" s="72">
        <v>18</v>
      </c>
      <c r="K16" s="72">
        <v>283</v>
      </c>
      <c r="L16" s="35">
        <v>6.8</v>
      </c>
    </row>
    <row r="17" spans="1:12" ht="11.45" customHeight="1" x14ac:dyDescent="0.2">
      <c r="A17" s="173" t="s">
        <v>360</v>
      </c>
      <c r="B17" s="72">
        <v>23</v>
      </c>
      <c r="C17" s="72">
        <v>28</v>
      </c>
      <c r="D17" s="35">
        <v>40.1</v>
      </c>
      <c r="E17" s="72">
        <v>230</v>
      </c>
      <c r="F17" s="72">
        <v>222</v>
      </c>
      <c r="G17" s="72">
        <v>262</v>
      </c>
      <c r="H17" s="72">
        <v>102</v>
      </c>
      <c r="I17" s="72">
        <v>344</v>
      </c>
      <c r="J17" s="72">
        <v>30</v>
      </c>
      <c r="K17" s="72">
        <v>275</v>
      </c>
      <c r="L17" s="35">
        <v>6.5</v>
      </c>
    </row>
    <row r="18" spans="1:12" ht="11.45" customHeight="1" x14ac:dyDescent="0.2">
      <c r="A18" s="173" t="s">
        <v>361</v>
      </c>
      <c r="B18" s="72">
        <v>23</v>
      </c>
      <c r="C18" s="72">
        <v>28</v>
      </c>
      <c r="D18" s="35">
        <v>40.299999999999997</v>
      </c>
      <c r="E18" s="72">
        <v>210</v>
      </c>
      <c r="F18" s="72">
        <v>206</v>
      </c>
      <c r="G18" s="72">
        <v>173</v>
      </c>
      <c r="H18" s="72">
        <v>99</v>
      </c>
      <c r="I18" s="72">
        <v>371</v>
      </c>
      <c r="J18" s="72">
        <v>13</v>
      </c>
      <c r="K18" s="72">
        <v>383</v>
      </c>
      <c r="L18" s="35">
        <v>6.2</v>
      </c>
    </row>
    <row r="19" spans="1:12" ht="11.45" customHeight="1" x14ac:dyDescent="0.2">
      <c r="A19" s="173" t="s">
        <v>362</v>
      </c>
      <c r="B19" s="72">
        <v>23</v>
      </c>
      <c r="C19" s="72">
        <v>28</v>
      </c>
      <c r="D19" s="35">
        <v>40.299999999999997</v>
      </c>
      <c r="E19" s="72">
        <v>217</v>
      </c>
      <c r="F19" s="72">
        <v>201</v>
      </c>
      <c r="G19" s="72">
        <v>233</v>
      </c>
      <c r="H19" s="72">
        <v>91</v>
      </c>
      <c r="I19" s="72">
        <v>317</v>
      </c>
      <c r="J19" s="72">
        <v>12</v>
      </c>
      <c r="K19" s="72">
        <v>656</v>
      </c>
      <c r="L19" s="35">
        <v>6</v>
      </c>
    </row>
    <row r="20" spans="1:12" ht="11.45" customHeight="1" x14ac:dyDescent="0.2">
      <c r="A20" s="173" t="s">
        <v>363</v>
      </c>
      <c r="B20" s="72">
        <v>23</v>
      </c>
      <c r="C20" s="72">
        <v>25</v>
      </c>
      <c r="D20" s="35">
        <v>40.299999999999997</v>
      </c>
      <c r="E20" s="72">
        <v>217</v>
      </c>
      <c r="F20" s="72">
        <v>205</v>
      </c>
      <c r="G20" s="72">
        <v>149</v>
      </c>
      <c r="H20" s="72">
        <v>88</v>
      </c>
      <c r="I20" s="72">
        <v>362</v>
      </c>
      <c r="J20" s="72">
        <v>17</v>
      </c>
      <c r="K20" s="72">
        <v>487</v>
      </c>
      <c r="L20" s="35">
        <v>5.8</v>
      </c>
    </row>
    <row r="21" spans="1:12" ht="11.45" customHeight="1" x14ac:dyDescent="0.2">
      <c r="A21" s="173" t="s">
        <v>364</v>
      </c>
      <c r="B21" s="72">
        <v>23</v>
      </c>
      <c r="C21" s="72">
        <v>28</v>
      </c>
      <c r="D21" s="35">
        <v>40.5</v>
      </c>
      <c r="E21" s="72">
        <v>201</v>
      </c>
      <c r="F21" s="72">
        <v>196</v>
      </c>
      <c r="G21" s="72">
        <v>223</v>
      </c>
      <c r="H21" s="72">
        <v>75</v>
      </c>
      <c r="I21" s="72">
        <v>349</v>
      </c>
      <c r="J21" s="72">
        <v>11</v>
      </c>
      <c r="K21" s="72">
        <v>438</v>
      </c>
      <c r="L21" s="35">
        <v>5.5</v>
      </c>
    </row>
    <row r="22" spans="1:12" ht="11.45" customHeight="1" x14ac:dyDescent="0.2">
      <c r="A22" s="173" t="s">
        <v>365</v>
      </c>
      <c r="B22" s="72">
        <v>17</v>
      </c>
      <c r="C22" s="72">
        <v>26</v>
      </c>
      <c r="D22" s="35">
        <v>40.5</v>
      </c>
      <c r="E22" s="72">
        <v>199</v>
      </c>
      <c r="F22" s="72">
        <v>206</v>
      </c>
      <c r="G22" s="72">
        <v>128</v>
      </c>
      <c r="H22" s="72">
        <v>66</v>
      </c>
      <c r="I22" s="72">
        <v>358</v>
      </c>
      <c r="J22" s="72">
        <v>9</v>
      </c>
      <c r="K22" s="72">
        <v>366</v>
      </c>
      <c r="L22" s="35">
        <v>5.5</v>
      </c>
    </row>
    <row r="23" spans="1:12" ht="11.45" customHeight="1" x14ac:dyDescent="0.2">
      <c r="A23" s="173" t="s">
        <v>366</v>
      </c>
      <c r="B23" s="72">
        <v>15</v>
      </c>
      <c r="C23" s="72">
        <v>29</v>
      </c>
      <c r="D23" s="35">
        <v>40.200000000000003</v>
      </c>
      <c r="E23" s="72">
        <v>194</v>
      </c>
      <c r="F23" s="72">
        <v>180</v>
      </c>
      <c r="G23" s="72">
        <v>212</v>
      </c>
      <c r="H23" s="72">
        <v>63</v>
      </c>
      <c r="I23" s="72">
        <v>282</v>
      </c>
      <c r="J23" s="72">
        <v>19</v>
      </c>
      <c r="K23" s="72">
        <v>440</v>
      </c>
      <c r="L23" s="35">
        <v>5.6</v>
      </c>
    </row>
    <row r="24" spans="1:12" ht="11.45" customHeight="1" x14ac:dyDescent="0.2">
      <c r="A24" s="173" t="s">
        <v>367</v>
      </c>
      <c r="B24" s="72">
        <v>13</v>
      </c>
      <c r="C24" s="72">
        <v>24</v>
      </c>
      <c r="D24" s="35">
        <v>39.700000000000003</v>
      </c>
      <c r="E24" s="72">
        <v>196</v>
      </c>
      <c r="F24" s="72">
        <v>223</v>
      </c>
      <c r="G24" s="72">
        <v>129</v>
      </c>
      <c r="H24" s="72">
        <v>77</v>
      </c>
      <c r="I24" s="72">
        <v>309</v>
      </c>
      <c r="J24" s="72">
        <v>16</v>
      </c>
      <c r="K24" s="72">
        <v>539</v>
      </c>
      <c r="L24" s="35">
        <v>4.8</v>
      </c>
    </row>
    <row r="25" spans="1:12" ht="11.45" customHeight="1" x14ac:dyDescent="0.2">
      <c r="A25" s="173" t="s">
        <v>370</v>
      </c>
      <c r="B25" s="72">
        <v>12</v>
      </c>
      <c r="C25" s="72">
        <v>25</v>
      </c>
      <c r="D25" s="35">
        <v>39.200000000000003</v>
      </c>
      <c r="E25" s="72">
        <v>113</v>
      </c>
      <c r="F25" s="72">
        <v>130</v>
      </c>
      <c r="G25" s="72">
        <v>182</v>
      </c>
      <c r="H25" s="72">
        <v>21</v>
      </c>
      <c r="I25" s="72">
        <v>271</v>
      </c>
      <c r="J25" s="72">
        <v>13</v>
      </c>
      <c r="K25" s="72">
        <v>441</v>
      </c>
      <c r="L25" s="35">
        <v>3.2</v>
      </c>
    </row>
    <row r="26" spans="1:12" ht="11.45" customHeight="1" x14ac:dyDescent="0.2">
      <c r="A26" s="173" t="s">
        <v>368</v>
      </c>
      <c r="B26" s="72">
        <v>9</v>
      </c>
      <c r="C26" s="72">
        <v>25</v>
      </c>
      <c r="D26" s="35">
        <v>38.700000000000003</v>
      </c>
      <c r="E26" s="72">
        <v>157</v>
      </c>
      <c r="F26" s="72">
        <v>176</v>
      </c>
      <c r="G26" s="72">
        <v>96</v>
      </c>
      <c r="H26" s="72">
        <v>27</v>
      </c>
      <c r="I26" s="72">
        <v>291</v>
      </c>
      <c r="J26" s="72">
        <v>8</v>
      </c>
      <c r="K26" s="72">
        <v>680</v>
      </c>
      <c r="L26" s="35">
        <v>2.2999999999999998</v>
      </c>
    </row>
    <row r="27" spans="1:12" ht="11.45" customHeight="1" x14ac:dyDescent="0.2">
      <c r="A27" s="173" t="s">
        <v>369</v>
      </c>
      <c r="B27" s="72">
        <v>8</v>
      </c>
      <c r="C27" s="72">
        <v>22</v>
      </c>
      <c r="D27" s="35">
        <v>37.9</v>
      </c>
      <c r="E27" s="72">
        <v>143</v>
      </c>
      <c r="F27" s="72">
        <v>165</v>
      </c>
      <c r="G27" s="72">
        <v>186</v>
      </c>
      <c r="H27" s="72">
        <v>52</v>
      </c>
      <c r="I27" s="72">
        <v>305</v>
      </c>
      <c r="J27" s="72">
        <v>13</v>
      </c>
      <c r="K27" s="72">
        <v>877</v>
      </c>
      <c r="L27" s="35">
        <v>2.6</v>
      </c>
    </row>
    <row r="28" spans="1:12" ht="11.45" customHeight="1" x14ac:dyDescent="0.2">
      <c r="A28" s="173" t="s">
        <v>421</v>
      </c>
      <c r="B28" s="72">
        <v>8</v>
      </c>
      <c r="C28" s="72">
        <v>20</v>
      </c>
      <c r="D28" s="35">
        <v>36.9</v>
      </c>
      <c r="E28" s="72">
        <v>119</v>
      </c>
      <c r="F28" s="72">
        <v>159</v>
      </c>
      <c r="G28" s="72">
        <v>116</v>
      </c>
      <c r="H28" s="72">
        <v>39</v>
      </c>
      <c r="I28" s="72">
        <v>246</v>
      </c>
      <c r="J28" s="72">
        <v>11</v>
      </c>
      <c r="K28" s="72">
        <v>799</v>
      </c>
      <c r="L28" s="35">
        <v>3.04</v>
      </c>
    </row>
    <row r="29" spans="1:12" ht="20.100000000000001" customHeight="1" x14ac:dyDescent="0.2">
      <c r="A29" s="179" t="s">
        <v>173</v>
      </c>
      <c r="B29" s="177"/>
      <c r="C29" s="176"/>
      <c r="D29" s="176"/>
      <c r="E29" s="176"/>
      <c r="F29" s="176"/>
      <c r="G29" s="176"/>
      <c r="H29" s="176"/>
      <c r="I29" s="176"/>
      <c r="J29" s="176"/>
      <c r="K29" s="176"/>
      <c r="L29" s="176"/>
    </row>
    <row r="30" spans="1:12" ht="11.45" customHeight="1" x14ac:dyDescent="0.2">
      <c r="A30" s="73" t="s">
        <v>354</v>
      </c>
      <c r="B30" s="72">
        <v>11</v>
      </c>
      <c r="C30" s="72">
        <v>19</v>
      </c>
      <c r="D30" s="35">
        <v>19.899999999999999</v>
      </c>
      <c r="E30" s="72">
        <v>102</v>
      </c>
      <c r="F30" s="72">
        <v>74</v>
      </c>
      <c r="G30" s="72">
        <v>21</v>
      </c>
      <c r="H30" s="72" t="s">
        <v>170</v>
      </c>
      <c r="I30" s="72">
        <v>293</v>
      </c>
      <c r="J30" s="72">
        <v>7</v>
      </c>
      <c r="K30" s="72">
        <v>1179</v>
      </c>
      <c r="L30" s="35" t="s">
        <v>170</v>
      </c>
    </row>
    <row r="31" spans="1:12" ht="11.45" customHeight="1" x14ac:dyDescent="0.2">
      <c r="A31" s="73" t="s">
        <v>355</v>
      </c>
      <c r="B31" s="72">
        <v>19</v>
      </c>
      <c r="C31" s="72">
        <v>17</v>
      </c>
      <c r="D31" s="35">
        <v>15.2</v>
      </c>
      <c r="E31" s="72">
        <v>46</v>
      </c>
      <c r="F31" s="72">
        <v>93</v>
      </c>
      <c r="G31" s="72">
        <v>116</v>
      </c>
      <c r="H31" s="72">
        <v>23</v>
      </c>
      <c r="I31" s="72">
        <v>187</v>
      </c>
      <c r="J31" s="72">
        <v>2</v>
      </c>
      <c r="K31" s="72">
        <v>142</v>
      </c>
      <c r="L31" s="35">
        <v>2.7</v>
      </c>
    </row>
    <row r="32" spans="1:12" ht="11.45" customHeight="1" x14ac:dyDescent="0.2">
      <c r="A32" s="173" t="s">
        <v>356</v>
      </c>
      <c r="B32" s="72">
        <v>19</v>
      </c>
      <c r="C32" s="72">
        <v>17</v>
      </c>
      <c r="D32" s="35">
        <v>15.5</v>
      </c>
      <c r="E32" s="72">
        <v>86</v>
      </c>
      <c r="F32" s="72">
        <v>94</v>
      </c>
      <c r="G32" s="72">
        <v>65</v>
      </c>
      <c r="H32" s="72">
        <v>31</v>
      </c>
      <c r="I32" s="72">
        <v>139</v>
      </c>
      <c r="J32" s="72">
        <v>2</v>
      </c>
      <c r="K32" s="72">
        <v>66</v>
      </c>
      <c r="L32" s="35">
        <v>2.2999999999999998</v>
      </c>
    </row>
    <row r="33" spans="1:12" ht="11.45" customHeight="1" x14ac:dyDescent="0.2">
      <c r="A33" s="173" t="s">
        <v>357</v>
      </c>
      <c r="B33" s="72">
        <v>8</v>
      </c>
      <c r="C33" s="72">
        <v>12</v>
      </c>
      <c r="D33" s="35">
        <v>13</v>
      </c>
      <c r="E33" s="72">
        <v>77</v>
      </c>
      <c r="F33" s="72">
        <v>67</v>
      </c>
      <c r="G33" s="72">
        <v>59</v>
      </c>
      <c r="H33" s="72">
        <v>36</v>
      </c>
      <c r="I33" s="72">
        <v>133</v>
      </c>
      <c r="J33" s="72">
        <v>5</v>
      </c>
      <c r="K33" s="72">
        <v>45</v>
      </c>
      <c r="L33" s="35">
        <v>2</v>
      </c>
    </row>
    <row r="34" spans="1:12" ht="11.45" customHeight="1" x14ac:dyDescent="0.2">
      <c r="A34" s="173" t="s">
        <v>358</v>
      </c>
      <c r="B34" s="72">
        <v>8</v>
      </c>
      <c r="C34" s="72">
        <v>11</v>
      </c>
      <c r="D34" s="35">
        <v>13.2</v>
      </c>
      <c r="E34" s="72">
        <v>75</v>
      </c>
      <c r="F34" s="72">
        <v>73</v>
      </c>
      <c r="G34" s="72">
        <v>83</v>
      </c>
      <c r="H34" s="72">
        <v>49</v>
      </c>
      <c r="I34" s="72">
        <v>115</v>
      </c>
      <c r="J34" s="72">
        <v>6</v>
      </c>
      <c r="K34" s="72">
        <v>115</v>
      </c>
      <c r="L34" s="35">
        <v>1.9</v>
      </c>
    </row>
    <row r="35" spans="1:12" ht="11.45" customHeight="1" x14ac:dyDescent="0.2">
      <c r="A35" s="173" t="s">
        <v>359</v>
      </c>
      <c r="B35" s="72">
        <v>8</v>
      </c>
      <c r="C35" s="72">
        <v>12</v>
      </c>
      <c r="D35" s="35">
        <v>13.5</v>
      </c>
      <c r="E35" s="72">
        <v>85</v>
      </c>
      <c r="F35" s="72">
        <v>61</v>
      </c>
      <c r="G35" s="72">
        <v>32</v>
      </c>
      <c r="H35" s="72">
        <v>35</v>
      </c>
      <c r="I35" s="72">
        <v>92</v>
      </c>
      <c r="J35" s="72">
        <v>9</v>
      </c>
      <c r="K35" s="72">
        <v>84</v>
      </c>
      <c r="L35" s="35">
        <v>2</v>
      </c>
    </row>
    <row r="36" spans="1:12" ht="11.45" customHeight="1" x14ac:dyDescent="0.2">
      <c r="A36" s="173" t="s">
        <v>360</v>
      </c>
      <c r="B36" s="72">
        <v>8</v>
      </c>
      <c r="C36" s="72">
        <v>12</v>
      </c>
      <c r="D36" s="35">
        <v>13.7</v>
      </c>
      <c r="E36" s="72">
        <v>65</v>
      </c>
      <c r="F36" s="72">
        <v>70</v>
      </c>
      <c r="G36" s="72">
        <v>66</v>
      </c>
      <c r="H36" s="72">
        <v>30</v>
      </c>
      <c r="I36" s="72">
        <v>88</v>
      </c>
      <c r="J36" s="72">
        <v>2</v>
      </c>
      <c r="K36" s="72">
        <v>105</v>
      </c>
      <c r="L36" s="35">
        <v>2</v>
      </c>
    </row>
    <row r="37" spans="1:12" ht="11.45" customHeight="1" x14ac:dyDescent="0.2">
      <c r="A37" s="173" t="s">
        <v>361</v>
      </c>
      <c r="B37" s="72">
        <v>8</v>
      </c>
      <c r="C37" s="72">
        <v>12</v>
      </c>
      <c r="D37" s="35">
        <v>13.8</v>
      </c>
      <c r="E37" s="72">
        <v>60</v>
      </c>
      <c r="F37" s="72">
        <v>43</v>
      </c>
      <c r="G37" s="72">
        <v>45</v>
      </c>
      <c r="H37" s="72">
        <v>33</v>
      </c>
      <c r="I37" s="72">
        <v>108</v>
      </c>
      <c r="J37" s="72">
        <v>5</v>
      </c>
      <c r="K37" s="72">
        <v>121</v>
      </c>
      <c r="L37" s="35">
        <v>1.8</v>
      </c>
    </row>
    <row r="38" spans="1:12" ht="11.45" customHeight="1" x14ac:dyDescent="0.2">
      <c r="A38" s="173" t="s">
        <v>362</v>
      </c>
      <c r="B38" s="72">
        <v>8</v>
      </c>
      <c r="C38" s="72">
        <v>11</v>
      </c>
      <c r="D38" s="35">
        <v>14.2</v>
      </c>
      <c r="E38" s="72">
        <v>62</v>
      </c>
      <c r="F38" s="72">
        <v>62</v>
      </c>
      <c r="G38" s="72">
        <v>15</v>
      </c>
      <c r="H38" s="72">
        <v>20</v>
      </c>
      <c r="I38" s="72">
        <v>90</v>
      </c>
      <c r="J38" s="72">
        <v>6</v>
      </c>
      <c r="K38" s="72">
        <v>211</v>
      </c>
      <c r="L38" s="35">
        <v>1.6</v>
      </c>
    </row>
    <row r="39" spans="1:12" ht="11.45" customHeight="1" x14ac:dyDescent="0.2">
      <c r="A39" s="173" t="s">
        <v>363</v>
      </c>
      <c r="B39" s="72">
        <v>8</v>
      </c>
      <c r="C39" s="72">
        <v>10</v>
      </c>
      <c r="D39" s="35">
        <v>14.5</v>
      </c>
      <c r="E39" s="72">
        <v>67</v>
      </c>
      <c r="F39" s="72">
        <v>43</v>
      </c>
      <c r="G39" s="72">
        <v>23</v>
      </c>
      <c r="H39" s="72">
        <v>31</v>
      </c>
      <c r="I39" s="72">
        <v>109</v>
      </c>
      <c r="J39" s="72">
        <v>3</v>
      </c>
      <c r="K39" s="72">
        <v>143</v>
      </c>
      <c r="L39" s="35">
        <v>1.6</v>
      </c>
    </row>
    <row r="40" spans="1:12" ht="11.45" customHeight="1" x14ac:dyDescent="0.2">
      <c r="A40" s="173" t="s">
        <v>364</v>
      </c>
      <c r="B40" s="72">
        <v>8</v>
      </c>
      <c r="C40" s="72">
        <v>11</v>
      </c>
      <c r="D40" s="35">
        <v>14.5</v>
      </c>
      <c r="E40" s="72">
        <v>75</v>
      </c>
      <c r="F40" s="72">
        <v>57</v>
      </c>
      <c r="G40" s="72">
        <v>21</v>
      </c>
      <c r="H40" s="72">
        <v>30</v>
      </c>
      <c r="I40" s="72">
        <v>116</v>
      </c>
      <c r="J40" s="72">
        <v>2</v>
      </c>
      <c r="K40" s="72">
        <v>129</v>
      </c>
      <c r="L40" s="35">
        <v>1.446</v>
      </c>
    </row>
    <row r="41" spans="1:12" ht="11.45" customHeight="1" x14ac:dyDescent="0.2">
      <c r="A41" s="173" t="s">
        <v>365</v>
      </c>
      <c r="B41" s="72">
        <v>8</v>
      </c>
      <c r="C41" s="72">
        <v>11</v>
      </c>
      <c r="D41" s="35">
        <v>14.7</v>
      </c>
      <c r="E41" s="72">
        <v>78</v>
      </c>
      <c r="F41" s="72">
        <v>65</v>
      </c>
      <c r="G41" s="72">
        <v>73</v>
      </c>
      <c r="H41" s="72">
        <v>34</v>
      </c>
      <c r="I41" s="72">
        <v>94</v>
      </c>
      <c r="J41" s="72">
        <v>5</v>
      </c>
      <c r="K41" s="72">
        <v>182</v>
      </c>
      <c r="L41" s="35">
        <v>1.5</v>
      </c>
    </row>
    <row r="42" spans="1:12" ht="11.45" customHeight="1" x14ac:dyDescent="0.2">
      <c r="A42" s="173" t="s">
        <v>366</v>
      </c>
      <c r="B42" s="74">
        <v>8</v>
      </c>
      <c r="C42" s="74">
        <v>11</v>
      </c>
      <c r="D42" s="75">
        <v>15</v>
      </c>
      <c r="E42" s="74">
        <v>71</v>
      </c>
      <c r="F42" s="74">
        <v>102</v>
      </c>
      <c r="G42" s="74">
        <v>88</v>
      </c>
      <c r="H42" s="74">
        <v>24</v>
      </c>
      <c r="I42" s="74">
        <v>99</v>
      </c>
      <c r="J42" s="74">
        <v>6</v>
      </c>
      <c r="K42" s="74">
        <v>197</v>
      </c>
      <c r="L42" s="75">
        <v>2</v>
      </c>
    </row>
    <row r="43" spans="1:12" ht="11.45" customHeight="1" x14ac:dyDescent="0.2">
      <c r="A43" s="173" t="s">
        <v>367</v>
      </c>
      <c r="B43" s="74">
        <v>8</v>
      </c>
      <c r="C43" s="74">
        <v>11</v>
      </c>
      <c r="D43" s="75">
        <v>15</v>
      </c>
      <c r="E43" s="74">
        <v>62</v>
      </c>
      <c r="F43" s="74">
        <v>67</v>
      </c>
      <c r="G43" s="74">
        <v>37</v>
      </c>
      <c r="H43" s="74">
        <v>24</v>
      </c>
      <c r="I43" s="74">
        <v>89</v>
      </c>
      <c r="J43" s="74">
        <v>1</v>
      </c>
      <c r="K43" s="74">
        <v>217</v>
      </c>
      <c r="L43" s="75">
        <v>1</v>
      </c>
    </row>
    <row r="44" spans="1:12" ht="11.45" customHeight="1" x14ac:dyDescent="0.2">
      <c r="A44" s="173" t="s">
        <v>370</v>
      </c>
      <c r="B44" s="74">
        <v>4</v>
      </c>
      <c r="C44" s="74">
        <v>12</v>
      </c>
      <c r="D44" s="75">
        <v>15</v>
      </c>
      <c r="E44" s="74">
        <v>26</v>
      </c>
      <c r="F44" s="74">
        <v>65</v>
      </c>
      <c r="G44" s="74">
        <v>48</v>
      </c>
      <c r="H44" s="74">
        <v>6</v>
      </c>
      <c r="I44" s="74">
        <v>108</v>
      </c>
      <c r="J44" s="74">
        <v>2</v>
      </c>
      <c r="K44" s="74">
        <v>193</v>
      </c>
      <c r="L44" s="75">
        <v>1</v>
      </c>
    </row>
    <row r="45" spans="1:12" ht="11.45" customHeight="1" x14ac:dyDescent="0.2">
      <c r="A45" s="173" t="s">
        <v>368</v>
      </c>
      <c r="B45" s="72">
        <v>4</v>
      </c>
      <c r="C45" s="72">
        <v>10</v>
      </c>
      <c r="D45" s="35">
        <v>15</v>
      </c>
      <c r="E45" s="72">
        <v>41</v>
      </c>
      <c r="F45" s="72">
        <v>59</v>
      </c>
      <c r="G45" s="72">
        <v>35</v>
      </c>
      <c r="H45" s="72">
        <v>9</v>
      </c>
      <c r="I45" s="72">
        <v>73</v>
      </c>
      <c r="J45" s="72">
        <v>5</v>
      </c>
      <c r="K45" s="72">
        <v>281</v>
      </c>
      <c r="L45" s="35">
        <v>1</v>
      </c>
    </row>
    <row r="46" spans="1:12" ht="11.45" customHeight="1" x14ac:dyDescent="0.2">
      <c r="A46" s="173" t="s">
        <v>369</v>
      </c>
      <c r="B46" s="72">
        <v>4</v>
      </c>
      <c r="C46" s="72">
        <v>8</v>
      </c>
      <c r="D46" s="35">
        <v>15</v>
      </c>
      <c r="E46" s="72">
        <v>60</v>
      </c>
      <c r="F46" s="72">
        <v>59</v>
      </c>
      <c r="G46" s="72">
        <v>44</v>
      </c>
      <c r="H46" s="72">
        <v>21</v>
      </c>
      <c r="I46" s="72">
        <v>69</v>
      </c>
      <c r="J46" s="72">
        <v>5</v>
      </c>
      <c r="K46" s="72">
        <v>349</v>
      </c>
      <c r="L46" s="35">
        <v>1</v>
      </c>
    </row>
    <row r="47" spans="1:12" ht="11.45" customHeight="1" x14ac:dyDescent="0.2">
      <c r="A47" s="173" t="s">
        <v>421</v>
      </c>
      <c r="B47" s="72">
        <v>4</v>
      </c>
      <c r="C47" s="72">
        <v>7</v>
      </c>
      <c r="D47" s="35">
        <v>14</v>
      </c>
      <c r="E47" s="72">
        <v>50</v>
      </c>
      <c r="F47" s="72">
        <v>76</v>
      </c>
      <c r="G47" s="72">
        <v>50</v>
      </c>
      <c r="H47" s="72">
        <v>10</v>
      </c>
      <c r="I47" s="72">
        <v>70</v>
      </c>
      <c r="J47" s="72">
        <v>3</v>
      </c>
      <c r="K47" s="72">
        <v>316</v>
      </c>
      <c r="L47" s="35">
        <v>1</v>
      </c>
    </row>
    <row r="48" spans="1:12" ht="11.45" customHeight="1" x14ac:dyDescent="0.2">
      <c r="B48" s="72"/>
      <c r="C48" s="72"/>
      <c r="D48" s="35"/>
      <c r="E48" s="72"/>
      <c r="F48" s="72"/>
      <c r="G48" s="72"/>
      <c r="H48" s="72"/>
      <c r="I48" s="72"/>
      <c r="J48" s="72"/>
      <c r="K48" s="72"/>
      <c r="L48" s="35"/>
    </row>
    <row r="50" spans="1:12" ht="30" customHeight="1" x14ac:dyDescent="0.2">
      <c r="A50" s="197" t="s">
        <v>236</v>
      </c>
    </row>
    <row r="51" spans="1:12" ht="12" customHeight="1" x14ac:dyDescent="0.2">
      <c r="A51" s="159" t="s">
        <v>106</v>
      </c>
      <c r="B51" s="154" t="s">
        <v>371</v>
      </c>
      <c r="C51" s="154" t="s">
        <v>372</v>
      </c>
      <c r="D51" s="154" t="s">
        <v>373</v>
      </c>
      <c r="E51" s="154" t="s">
        <v>374</v>
      </c>
      <c r="F51" s="154" t="s">
        <v>375</v>
      </c>
      <c r="G51" s="154" t="s">
        <v>376</v>
      </c>
      <c r="H51" s="154" t="s">
        <v>377</v>
      </c>
      <c r="I51" s="154" t="s">
        <v>258</v>
      </c>
      <c r="J51" s="154" t="s">
        <v>259</v>
      </c>
      <c r="K51" s="155" t="s">
        <v>378</v>
      </c>
      <c r="L51" s="155" t="s">
        <v>422</v>
      </c>
    </row>
    <row r="52" spans="1:12" ht="20.100000000000001" customHeight="1" x14ac:dyDescent="0.2">
      <c r="A52" s="67" t="s">
        <v>174</v>
      </c>
      <c r="B52" s="72">
        <v>2</v>
      </c>
      <c r="C52" s="72">
        <v>2</v>
      </c>
      <c r="D52" s="72">
        <v>2</v>
      </c>
      <c r="E52" s="72">
        <v>2</v>
      </c>
      <c r="F52" s="72">
        <v>2</v>
      </c>
      <c r="G52" s="72">
        <v>2</v>
      </c>
      <c r="H52" s="72">
        <v>2</v>
      </c>
      <c r="I52" s="72">
        <v>2</v>
      </c>
      <c r="J52" s="72">
        <v>2</v>
      </c>
      <c r="K52" s="72">
        <v>2</v>
      </c>
      <c r="L52" s="72">
        <v>2</v>
      </c>
    </row>
    <row r="53" spans="1:12" ht="11.45" customHeight="1" x14ac:dyDescent="0.2">
      <c r="A53" s="67" t="s">
        <v>175</v>
      </c>
      <c r="B53" s="72">
        <v>1304</v>
      </c>
      <c r="C53" s="72">
        <v>1741</v>
      </c>
      <c r="D53" s="72">
        <v>1616</v>
      </c>
      <c r="E53" s="72">
        <v>1412</v>
      </c>
      <c r="F53" s="72">
        <v>1305</v>
      </c>
      <c r="G53" s="72">
        <v>1266</v>
      </c>
      <c r="H53" s="72">
        <v>1211</v>
      </c>
      <c r="I53" s="72">
        <v>1187</v>
      </c>
      <c r="J53" s="72">
        <v>1149</v>
      </c>
      <c r="K53" s="72">
        <v>1111</v>
      </c>
      <c r="L53" s="72" t="s">
        <v>170</v>
      </c>
    </row>
    <row r="55" spans="1:12" ht="11.45" customHeight="1" x14ac:dyDescent="0.2">
      <c r="D55" s="76"/>
      <c r="E55" s="76"/>
      <c r="F55" s="76"/>
      <c r="G55" s="76"/>
      <c r="H55" s="76"/>
      <c r="I55" s="76"/>
      <c r="J55" s="76"/>
      <c r="K55" s="76"/>
      <c r="L55" s="76"/>
    </row>
  </sheetData>
  <hyperlinks>
    <hyperlink ref="A1" location="Inhalt!A2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ignoredErrors>
    <ignoredError sqref="A28:A47 A6:A27" numberStoredAsText="1"/>
  </ignoredErrors>
  <legacy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7"/>
  <sheetViews>
    <sheetView zoomScale="160" zoomScaleNormal="160" workbookViewId="0"/>
  </sheetViews>
  <sheetFormatPr baseColWidth="10" defaultColWidth="10.7109375" defaultRowHeight="12" customHeight="1" x14ac:dyDescent="0.2"/>
  <cols>
    <col min="1" max="1" width="8.7109375" style="12" customWidth="1"/>
    <col min="2" max="2" width="77.7109375" style="9" customWidth="1"/>
    <col min="3" max="3" width="4.7109375" style="9" customWidth="1"/>
    <col min="4" max="4" width="1.7109375" style="9" customWidth="1"/>
    <col min="5" max="10" width="8.7109375" style="9" customWidth="1"/>
    <col min="11" max="16384" width="10.7109375" style="9"/>
  </cols>
  <sheetData>
    <row r="1" spans="1:10" ht="12" customHeight="1" x14ac:dyDescent="0.2">
      <c r="A1" s="95" t="s">
        <v>196</v>
      </c>
    </row>
    <row r="2" spans="1:10" s="8" customFormat="1" ht="30" customHeight="1" thickBot="1" x14ac:dyDescent="0.3">
      <c r="A2" s="96" t="s">
        <v>1</v>
      </c>
      <c r="B2" s="93"/>
      <c r="C2" s="94" t="s">
        <v>2</v>
      </c>
      <c r="D2" s="91"/>
      <c r="E2" s="7"/>
      <c r="F2" s="7"/>
      <c r="G2" s="7"/>
      <c r="H2" s="7"/>
      <c r="I2" s="7"/>
      <c r="J2" s="7"/>
    </row>
    <row r="3" spans="1:10" ht="20.100000000000001" customHeight="1" x14ac:dyDescent="0.2">
      <c r="A3" s="116" t="s">
        <v>3</v>
      </c>
      <c r="B3" s="117" t="s">
        <v>197</v>
      </c>
      <c r="C3" s="100">
        <f>D3+52</f>
        <v>55</v>
      </c>
      <c r="D3" s="98">
        <v>3</v>
      </c>
      <c r="E3" s="341"/>
      <c r="F3" s="341"/>
      <c r="G3" s="341"/>
      <c r="H3" s="341"/>
      <c r="I3" s="341"/>
    </row>
    <row r="4" spans="1:10" ht="12" customHeight="1" x14ac:dyDescent="0.2">
      <c r="A4" s="80"/>
      <c r="B4" s="86" t="s">
        <v>199</v>
      </c>
      <c r="C4" s="100">
        <f t="shared" ref="C4:C47" si="0">D4+52</f>
        <v>56</v>
      </c>
      <c r="D4" s="99">
        <v>4</v>
      </c>
    </row>
    <row r="5" spans="1:10" ht="20.100000000000001" customHeight="1" x14ac:dyDescent="0.2">
      <c r="A5" s="211" t="s">
        <v>200</v>
      </c>
      <c r="B5" s="212"/>
      <c r="C5" s="100"/>
      <c r="D5" s="10"/>
    </row>
    <row r="6" spans="1:10" ht="12" customHeight="1" x14ac:dyDescent="0.2">
      <c r="A6" s="213" t="s">
        <v>4</v>
      </c>
      <c r="B6" s="214" t="s">
        <v>401</v>
      </c>
      <c r="C6" s="100"/>
      <c r="D6" s="10"/>
    </row>
    <row r="7" spans="1:10" ht="12" customHeight="1" x14ac:dyDescent="0.2">
      <c r="A7" s="215" t="s">
        <v>5</v>
      </c>
      <c r="B7" s="90" t="s">
        <v>6</v>
      </c>
      <c r="C7" s="100">
        <f t="shared" si="0"/>
        <v>57</v>
      </c>
      <c r="D7" s="10">
        <v>5</v>
      </c>
    </row>
    <row r="8" spans="1:10" ht="12" customHeight="1" x14ac:dyDescent="0.2">
      <c r="A8" s="215" t="s">
        <v>7</v>
      </c>
      <c r="B8" s="90" t="s">
        <v>8</v>
      </c>
      <c r="C8" s="100">
        <f t="shared" si="0"/>
        <v>58</v>
      </c>
      <c r="D8" s="10">
        <v>6</v>
      </c>
    </row>
    <row r="9" spans="1:10" ht="12" customHeight="1" x14ac:dyDescent="0.2">
      <c r="A9" s="215" t="s">
        <v>9</v>
      </c>
      <c r="B9" s="90" t="s">
        <v>542</v>
      </c>
      <c r="C9" s="100">
        <f t="shared" si="0"/>
        <v>58</v>
      </c>
      <c r="D9" s="10">
        <v>6</v>
      </c>
    </row>
    <row r="10" spans="1:10" ht="12" customHeight="1" x14ac:dyDescent="0.2">
      <c r="A10" s="216" t="s">
        <v>402</v>
      </c>
      <c r="B10" s="248" t="s">
        <v>543</v>
      </c>
      <c r="C10" s="100">
        <f t="shared" si="0"/>
        <v>59</v>
      </c>
      <c r="D10" s="10">
        <v>7</v>
      </c>
    </row>
    <row r="11" spans="1:10" ht="12" customHeight="1" x14ac:dyDescent="0.2">
      <c r="A11" s="215" t="s">
        <v>10</v>
      </c>
      <c r="B11" s="90" t="s">
        <v>11</v>
      </c>
      <c r="C11" s="100">
        <f t="shared" si="0"/>
        <v>59</v>
      </c>
      <c r="D11" s="10">
        <v>7</v>
      </c>
    </row>
    <row r="12" spans="1:10" ht="12" customHeight="1" x14ac:dyDescent="0.2">
      <c r="A12" s="215" t="s">
        <v>12</v>
      </c>
      <c r="B12" s="90" t="s">
        <v>544</v>
      </c>
      <c r="C12" s="100">
        <f t="shared" si="0"/>
        <v>60</v>
      </c>
      <c r="D12" s="10">
        <v>8</v>
      </c>
    </row>
    <row r="13" spans="1:10" ht="12" customHeight="1" x14ac:dyDescent="0.2">
      <c r="A13" s="213" t="s">
        <v>13</v>
      </c>
      <c r="B13" s="214" t="s">
        <v>403</v>
      </c>
      <c r="C13" s="100"/>
      <c r="D13" s="10"/>
    </row>
    <row r="14" spans="1:10" ht="12" customHeight="1" x14ac:dyDescent="0.2">
      <c r="A14" s="215" t="s">
        <v>14</v>
      </c>
      <c r="B14" s="90" t="s">
        <v>560</v>
      </c>
      <c r="C14" s="100">
        <f t="shared" si="0"/>
        <v>61</v>
      </c>
      <c r="D14" s="10">
        <v>9</v>
      </c>
    </row>
    <row r="15" spans="1:10" ht="24" customHeight="1" x14ac:dyDescent="0.2">
      <c r="A15" s="216" t="s">
        <v>379</v>
      </c>
      <c r="B15" s="248" t="s">
        <v>561</v>
      </c>
      <c r="C15" s="100">
        <f t="shared" si="0"/>
        <v>62</v>
      </c>
      <c r="D15" s="10">
        <v>10</v>
      </c>
    </row>
    <row r="16" spans="1:10" ht="12" customHeight="1" x14ac:dyDescent="0.2">
      <c r="A16" s="213" t="s">
        <v>15</v>
      </c>
      <c r="B16" s="214" t="s">
        <v>16</v>
      </c>
      <c r="C16" s="100"/>
      <c r="D16" s="10"/>
    </row>
    <row r="17" spans="1:4" ht="12" customHeight="1" x14ac:dyDescent="0.2">
      <c r="A17" s="215" t="s">
        <v>17</v>
      </c>
      <c r="B17" s="90" t="s">
        <v>18</v>
      </c>
      <c r="C17" s="100">
        <f t="shared" si="0"/>
        <v>63</v>
      </c>
      <c r="D17" s="10">
        <v>11</v>
      </c>
    </row>
    <row r="18" spans="1:4" ht="12" customHeight="1" x14ac:dyDescent="0.2">
      <c r="A18" s="215" t="s">
        <v>19</v>
      </c>
      <c r="B18" s="90" t="s">
        <v>562</v>
      </c>
      <c r="C18" s="100">
        <f t="shared" si="0"/>
        <v>64</v>
      </c>
      <c r="D18" s="10">
        <v>12</v>
      </c>
    </row>
    <row r="19" spans="1:4" ht="12" customHeight="1" x14ac:dyDescent="0.2">
      <c r="A19" s="215" t="s">
        <v>20</v>
      </c>
      <c r="B19" s="90" t="s">
        <v>563</v>
      </c>
      <c r="C19" s="100">
        <f t="shared" si="0"/>
        <v>65</v>
      </c>
      <c r="D19" s="10">
        <v>13</v>
      </c>
    </row>
    <row r="20" spans="1:4" ht="12" customHeight="1" x14ac:dyDescent="0.2">
      <c r="A20" s="215" t="s">
        <v>21</v>
      </c>
      <c r="B20" s="90" t="s">
        <v>564</v>
      </c>
      <c r="C20" s="100">
        <f t="shared" si="0"/>
        <v>66</v>
      </c>
      <c r="D20" s="10">
        <v>14</v>
      </c>
    </row>
    <row r="21" spans="1:4" ht="12" customHeight="1" x14ac:dyDescent="0.2">
      <c r="A21" s="215" t="s">
        <v>22</v>
      </c>
      <c r="B21" s="90" t="s">
        <v>565</v>
      </c>
      <c r="C21" s="100">
        <f t="shared" si="0"/>
        <v>67</v>
      </c>
      <c r="D21" s="10">
        <v>15</v>
      </c>
    </row>
    <row r="22" spans="1:4" s="97" customFormat="1" ht="12" customHeight="1" x14ac:dyDescent="0.2">
      <c r="A22" s="346" t="s">
        <v>23</v>
      </c>
      <c r="B22" s="347" t="s">
        <v>566</v>
      </c>
      <c r="C22" s="100">
        <f t="shared" si="0"/>
        <v>67</v>
      </c>
      <c r="D22" s="10">
        <v>15</v>
      </c>
    </row>
    <row r="23" spans="1:4" ht="12" customHeight="1" x14ac:dyDescent="0.2">
      <c r="A23" s="346" t="s">
        <v>396</v>
      </c>
      <c r="B23" s="347" t="s">
        <v>567</v>
      </c>
      <c r="C23" s="100">
        <f t="shared" si="0"/>
        <v>68</v>
      </c>
      <c r="D23" s="10">
        <v>16</v>
      </c>
    </row>
    <row r="24" spans="1:4" ht="12" customHeight="1" x14ac:dyDescent="0.2">
      <c r="A24" s="213" t="s">
        <v>24</v>
      </c>
      <c r="B24" s="214" t="s">
        <v>25</v>
      </c>
      <c r="C24" s="100"/>
      <c r="D24" s="10"/>
    </row>
    <row r="25" spans="1:4" ht="24" customHeight="1" x14ac:dyDescent="0.2">
      <c r="A25" s="216" t="s">
        <v>380</v>
      </c>
      <c r="B25" s="248" t="s">
        <v>568</v>
      </c>
      <c r="C25" s="100">
        <f t="shared" si="0"/>
        <v>69</v>
      </c>
      <c r="D25" s="10">
        <v>17</v>
      </c>
    </row>
    <row r="26" spans="1:4" ht="12" customHeight="1" x14ac:dyDescent="0.2">
      <c r="A26" s="215" t="s">
        <v>26</v>
      </c>
      <c r="B26" s="90" t="s">
        <v>569</v>
      </c>
      <c r="C26" s="100">
        <f t="shared" si="0"/>
        <v>69</v>
      </c>
      <c r="D26" s="10">
        <v>17</v>
      </c>
    </row>
    <row r="27" spans="1:4" ht="12" customHeight="1" x14ac:dyDescent="0.2">
      <c r="A27" s="213" t="s">
        <v>27</v>
      </c>
      <c r="B27" s="214" t="s">
        <v>28</v>
      </c>
      <c r="C27" s="100"/>
      <c r="D27" s="10"/>
    </row>
    <row r="28" spans="1:4" ht="12" customHeight="1" x14ac:dyDescent="0.2">
      <c r="A28" s="215" t="s">
        <v>29</v>
      </c>
      <c r="B28" s="90" t="s">
        <v>30</v>
      </c>
      <c r="C28" s="100">
        <f t="shared" si="0"/>
        <v>70</v>
      </c>
      <c r="D28" s="10">
        <v>18</v>
      </c>
    </row>
    <row r="29" spans="1:4" ht="12" customHeight="1" x14ac:dyDescent="0.2">
      <c r="A29" s="215" t="s">
        <v>31</v>
      </c>
      <c r="B29" s="90" t="s">
        <v>32</v>
      </c>
      <c r="C29" s="100">
        <f t="shared" si="0"/>
        <v>71</v>
      </c>
      <c r="D29" s="10">
        <v>19</v>
      </c>
    </row>
    <row r="30" spans="1:4" ht="12" customHeight="1" x14ac:dyDescent="0.2">
      <c r="A30" s="215" t="s">
        <v>33</v>
      </c>
      <c r="B30" s="90" t="s">
        <v>34</v>
      </c>
      <c r="C30" s="100">
        <f t="shared" si="0"/>
        <v>71</v>
      </c>
      <c r="D30" s="10">
        <v>19</v>
      </c>
    </row>
    <row r="31" spans="1:4" ht="20.100000000000001" customHeight="1" x14ac:dyDescent="0.2">
      <c r="A31" s="217" t="s">
        <v>201</v>
      </c>
      <c r="B31" s="218"/>
      <c r="C31" s="100"/>
      <c r="D31" s="10"/>
    </row>
    <row r="32" spans="1:4" ht="12" customHeight="1" x14ac:dyDescent="0.2">
      <c r="A32" s="215" t="s">
        <v>4</v>
      </c>
      <c r="B32" s="90" t="s">
        <v>570</v>
      </c>
      <c r="C32" s="100">
        <f t="shared" si="0"/>
        <v>53</v>
      </c>
      <c r="D32" s="10">
        <v>1</v>
      </c>
    </row>
    <row r="33" spans="1:4" ht="12" customHeight="1" x14ac:dyDescent="0.2">
      <c r="A33" s="215" t="s">
        <v>13</v>
      </c>
      <c r="B33" s="90" t="s">
        <v>35</v>
      </c>
      <c r="C33" s="100">
        <f t="shared" si="0"/>
        <v>55</v>
      </c>
      <c r="D33" s="10">
        <v>3</v>
      </c>
    </row>
    <row r="34" spans="1:4" ht="12" customHeight="1" x14ac:dyDescent="0.2">
      <c r="A34" s="215" t="s">
        <v>15</v>
      </c>
      <c r="B34" s="90" t="s">
        <v>571</v>
      </c>
      <c r="C34" s="100">
        <f t="shared" si="0"/>
        <v>55</v>
      </c>
      <c r="D34" s="10">
        <v>3</v>
      </c>
    </row>
    <row r="35" spans="1:4" ht="12" customHeight="1" x14ac:dyDescent="0.2">
      <c r="A35" s="215" t="s">
        <v>24</v>
      </c>
      <c r="B35" s="90" t="s">
        <v>36</v>
      </c>
      <c r="C35" s="100">
        <f t="shared" si="0"/>
        <v>57</v>
      </c>
      <c r="D35" s="10">
        <v>5</v>
      </c>
    </row>
    <row r="36" spans="1:4" ht="12" customHeight="1" x14ac:dyDescent="0.2">
      <c r="A36" s="215" t="s">
        <v>27</v>
      </c>
      <c r="B36" s="90" t="s">
        <v>572</v>
      </c>
      <c r="C36" s="100">
        <f t="shared" si="0"/>
        <v>58</v>
      </c>
      <c r="D36" s="10">
        <v>6</v>
      </c>
    </row>
    <row r="37" spans="1:4" ht="12" customHeight="1" x14ac:dyDescent="0.2">
      <c r="A37" s="215" t="s">
        <v>202</v>
      </c>
      <c r="B37" s="90" t="s">
        <v>573</v>
      </c>
      <c r="C37" s="100">
        <f t="shared" si="0"/>
        <v>59</v>
      </c>
      <c r="D37" s="10">
        <v>7</v>
      </c>
    </row>
    <row r="38" spans="1:4" ht="12" customHeight="1" x14ac:dyDescent="0.2">
      <c r="A38" s="215" t="s">
        <v>203</v>
      </c>
      <c r="B38" s="90" t="s">
        <v>574</v>
      </c>
      <c r="C38" s="100">
        <f t="shared" si="0"/>
        <v>60</v>
      </c>
      <c r="D38" s="10">
        <v>8</v>
      </c>
    </row>
    <row r="39" spans="1:4" ht="12" customHeight="1" x14ac:dyDescent="0.2">
      <c r="A39" s="215" t="s">
        <v>204</v>
      </c>
      <c r="B39" s="90" t="s">
        <v>575</v>
      </c>
      <c r="C39" s="100">
        <f t="shared" si="0"/>
        <v>61</v>
      </c>
      <c r="D39" s="10">
        <v>9</v>
      </c>
    </row>
    <row r="40" spans="1:4" ht="12" customHeight="1" x14ac:dyDescent="0.2">
      <c r="A40" s="215" t="s">
        <v>205</v>
      </c>
      <c r="B40" s="90" t="s">
        <v>37</v>
      </c>
      <c r="C40" s="100">
        <f t="shared" si="0"/>
        <v>63</v>
      </c>
      <c r="D40" s="10">
        <v>11</v>
      </c>
    </row>
    <row r="41" spans="1:4" ht="12" customHeight="1" x14ac:dyDescent="0.2">
      <c r="A41" s="215" t="s">
        <v>206</v>
      </c>
      <c r="B41" s="90" t="s">
        <v>576</v>
      </c>
      <c r="C41" s="100">
        <f t="shared" si="0"/>
        <v>68</v>
      </c>
      <c r="D41" s="10">
        <v>16</v>
      </c>
    </row>
    <row r="42" spans="1:4" ht="12" customHeight="1" x14ac:dyDescent="0.2">
      <c r="A42" s="215" t="s">
        <v>207</v>
      </c>
      <c r="B42" s="90" t="s">
        <v>577</v>
      </c>
      <c r="C42" s="100">
        <f t="shared" si="0"/>
        <v>69</v>
      </c>
      <c r="D42" s="10">
        <v>17</v>
      </c>
    </row>
    <row r="43" spans="1:4" ht="20.100000000000001" customHeight="1" x14ac:dyDescent="0.2">
      <c r="A43" s="211" t="s">
        <v>38</v>
      </c>
      <c r="B43" s="211"/>
      <c r="C43" s="100"/>
      <c r="D43" s="10"/>
    </row>
    <row r="44" spans="1:4" ht="12" customHeight="1" x14ac:dyDescent="0.2">
      <c r="A44" s="118" t="s">
        <v>39</v>
      </c>
      <c r="B44" s="200"/>
      <c r="C44" s="100">
        <f t="shared" si="0"/>
        <v>72</v>
      </c>
      <c r="D44" s="10">
        <v>20</v>
      </c>
    </row>
    <row r="45" spans="1:4" ht="12" customHeight="1" x14ac:dyDescent="0.2">
      <c r="A45" s="108" t="s">
        <v>227</v>
      </c>
      <c r="B45" s="200"/>
      <c r="C45" s="100">
        <f t="shared" si="0"/>
        <v>73</v>
      </c>
      <c r="D45" s="10">
        <v>21</v>
      </c>
    </row>
    <row r="46" spans="1:4" s="97" customFormat="1" ht="12" customHeight="1" x14ac:dyDescent="0.2">
      <c r="A46" s="86" t="s">
        <v>226</v>
      </c>
      <c r="B46" s="200"/>
      <c r="C46" s="100">
        <f t="shared" si="0"/>
        <v>74</v>
      </c>
      <c r="D46" s="10">
        <v>22</v>
      </c>
    </row>
    <row r="47" spans="1:4" ht="12" customHeight="1" x14ac:dyDescent="0.2">
      <c r="A47" s="108" t="s">
        <v>40</v>
      </c>
      <c r="B47" s="200"/>
      <c r="C47" s="100">
        <f t="shared" si="0"/>
        <v>75</v>
      </c>
      <c r="D47" s="10">
        <v>23</v>
      </c>
    </row>
  </sheetData>
  <hyperlinks>
    <hyperlink ref="A33:A38" location="'17.1.1'!A1" display="  17.1"/>
    <hyperlink ref="A33" location="_GrafikDaten_17.2" display="  17.2"/>
    <hyperlink ref="A34" location="_GrafikDaten_17.3" display="  17.3"/>
    <hyperlink ref="A35" location="_GrafikDaten_17.4" display="  17.4"/>
    <hyperlink ref="A36" location="_GrafikDaten_17.5" display="  17.5"/>
    <hyperlink ref="A37" location="_GrafikDaten_17.6" display="  17.6"/>
    <hyperlink ref="A38" location="_GrafikDaten_17.7" display="  17.7"/>
    <hyperlink ref="B3" location="'Überblick in Grafiken'!A1" display="Überblick in Grafiken"/>
    <hyperlink ref="B4" location="'Überblick in Worten'!A1" display="Überblick in Worten"/>
    <hyperlink ref="A45" location="Methodik!A1" display="  Methodik"/>
    <hyperlink ref="A46" location="Glossar!A1" display="  Glossar"/>
    <hyperlink ref="A47" location="'Mehr zum Thema'!A1" display="  Mehr zum Thema"/>
    <hyperlink ref="A44" location="Fußnotenerläuterungen!A1" tooltip="Fußnotenerläuterungen" display="  Fußnotenerläuterungen"/>
    <hyperlink ref="A7:B7" location="_Tabelle_2.1.1" display="  2.1.1"/>
    <hyperlink ref="A8:B8" location="_Tabelle_2.1.2" display="  2.1.2"/>
    <hyperlink ref="A9:B9" location="_Tabelle_2.1.3" display="  2.1.3"/>
    <hyperlink ref="A10:B10" location="_Tabelle_2.1.4" display="_Tabelle_2.1.4"/>
    <hyperlink ref="A11:B11" location="_Tabelle_2.1.5" display="  2.1.5"/>
    <hyperlink ref="A12:B12" location="_Tabelle_2.1.6" display="  2.1.6"/>
    <hyperlink ref="A14:B14" location="_Tabelle_2.2.1" display="  2.2.1"/>
    <hyperlink ref="A15:B15" location="_Tabelle_2.2.2" display="_Tabelle_2.2.2"/>
    <hyperlink ref="A17:B17" location="_Tabelle_2.3.1" display="  2.3.1"/>
    <hyperlink ref="A18:B18" location="_Tabelle_2.3.2" display="  2.3.2"/>
    <hyperlink ref="A19:B19" location="_Tabelle_2.3.3" display="  2.3.3"/>
    <hyperlink ref="A20:B20" location="_Tabelle_2.3.4" display="  2.3.4"/>
    <hyperlink ref="A21:B21" location="_Tabelle_2.3.5" display="  2.3.5"/>
    <hyperlink ref="A23:B23" location="_Tabelle_2.3.7" display="  2.3.7"/>
    <hyperlink ref="A25:B25" location="_Tabelle_2.4.1" display="_Tabelle_2.4.1"/>
    <hyperlink ref="A26:B26" location="_Tabelle_2.4.2" display="  2.4.2"/>
    <hyperlink ref="A28:B28" location="_Tabelle_2.5.1" display="  2.5.1"/>
    <hyperlink ref="A29:B29" location="_Tabelle_2.5.2" display="  2.5.2"/>
    <hyperlink ref="A30:B30" location="_Tabelle_2.5.3" display="  2.5.3"/>
    <hyperlink ref="A32:B32" location="_GrafikDaten_2.1" display="  2.1"/>
    <hyperlink ref="A33:B33" location="_GrafikDaten_2.2" display="  2.2"/>
    <hyperlink ref="A34:B34" location="_GrafikDaten_2.3" display="  2.3"/>
    <hyperlink ref="A35:B35" location="_GrafikDaten_2.4" display="  2.4"/>
    <hyperlink ref="A36:B36" location="_GrafikDaten_2.5" display="  2.5"/>
    <hyperlink ref="A37:B37" location="_GrafikDaten_2.6" display="  2.6"/>
    <hyperlink ref="A38:B38" location="_GrafikDaten_2.7" display="  2.7"/>
    <hyperlink ref="A39:B39" location="_GrafikDaten_2.8" display="  2.8"/>
    <hyperlink ref="A40:B40" location="_GrafikDaten_2.9" display="  2.9"/>
    <hyperlink ref="A41:B41" location="_GrafikDaten_2.10" display="  2.10"/>
    <hyperlink ref="A42:B42" location="_GrafikDaten_2.11" display="  2.11"/>
    <hyperlink ref="A22" location="_Tabelle_2.3.5" display="  2.3.5"/>
    <hyperlink ref="A22:B22" location="_Tabelle_2.3.6" display="  2.3.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ignoredErrors>
    <ignoredError sqref="A28:A30 A7:A9 A16:A21 A11:A14 A26:A27 A10 A15 A22:A25"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K9"/>
  <sheetViews>
    <sheetView zoomScale="160" zoomScaleNormal="160" workbookViewId="0"/>
  </sheetViews>
  <sheetFormatPr baseColWidth="10" defaultRowHeight="12" x14ac:dyDescent="0.2"/>
  <cols>
    <col min="1" max="1" width="5.7109375" style="83" customWidth="1"/>
    <col min="2" max="2" width="85.7109375" style="82" customWidth="1"/>
    <col min="3" max="16384" width="11.42578125" style="80"/>
  </cols>
  <sheetData>
    <row r="1" spans="1:11" ht="12" customHeight="1" x14ac:dyDescent="0.2">
      <c r="A1" s="134" t="s">
        <v>198</v>
      </c>
    </row>
    <row r="2" spans="1:11" s="77" customFormat="1" ht="30" customHeight="1" thickBot="1" x14ac:dyDescent="0.25">
      <c r="A2" s="103" t="s">
        <v>176</v>
      </c>
      <c r="B2" s="103"/>
    </row>
    <row r="3" spans="1:11" ht="30" customHeight="1" x14ac:dyDescent="0.2">
      <c r="A3" s="106" t="s">
        <v>218</v>
      </c>
      <c r="B3" s="78" t="s">
        <v>219</v>
      </c>
      <c r="C3" s="79"/>
      <c r="D3" s="79"/>
      <c r="E3" s="79"/>
      <c r="F3" s="79"/>
      <c r="G3" s="79"/>
      <c r="H3" s="79"/>
      <c r="I3" s="79"/>
      <c r="J3" s="79"/>
      <c r="K3" s="79"/>
    </row>
    <row r="4" spans="1:11" ht="42" customHeight="1" x14ac:dyDescent="0.2">
      <c r="A4" s="105" t="s">
        <v>217</v>
      </c>
      <c r="B4" s="81" t="s">
        <v>228</v>
      </c>
    </row>
    <row r="5" spans="1:11" ht="18" customHeight="1" x14ac:dyDescent="0.2">
      <c r="A5" s="105" t="s">
        <v>212</v>
      </c>
      <c r="B5" s="81" t="s">
        <v>177</v>
      </c>
    </row>
    <row r="6" spans="1:11" ht="42" customHeight="1" x14ac:dyDescent="0.2">
      <c r="A6" s="105" t="s">
        <v>213</v>
      </c>
      <c r="B6" s="81" t="s">
        <v>229</v>
      </c>
    </row>
    <row r="7" spans="1:11" ht="42" customHeight="1" x14ac:dyDescent="0.2">
      <c r="A7" s="105" t="s">
        <v>214</v>
      </c>
      <c r="B7" s="81" t="s">
        <v>418</v>
      </c>
    </row>
    <row r="8" spans="1:11" ht="18" customHeight="1" x14ac:dyDescent="0.2">
      <c r="A8" s="105" t="s">
        <v>215</v>
      </c>
      <c r="B8" s="81" t="s">
        <v>178</v>
      </c>
    </row>
    <row r="9" spans="1:11" ht="18" customHeight="1" x14ac:dyDescent="0.2">
      <c r="A9" s="105" t="s">
        <v>216</v>
      </c>
      <c r="B9" s="81" t="s">
        <v>179</v>
      </c>
    </row>
  </sheetData>
  <hyperlinks>
    <hyperlink ref="A1" location="Inhalt!A4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B30"/>
  <sheetViews>
    <sheetView zoomScale="160" zoomScaleNormal="160" workbookViewId="0"/>
  </sheetViews>
  <sheetFormatPr baseColWidth="10" defaultRowHeight="11.45" customHeight="1" x14ac:dyDescent="0.2"/>
  <cols>
    <col min="1" max="1" width="95.7109375" style="84" customWidth="1"/>
    <col min="2" max="16384" width="11.42578125" style="84"/>
  </cols>
  <sheetData>
    <row r="1" spans="1:1" ht="12" customHeight="1" x14ac:dyDescent="0.2">
      <c r="A1" s="134" t="s">
        <v>198</v>
      </c>
    </row>
    <row r="2" spans="1:1" s="19" customFormat="1" ht="30" customHeight="1" thickBot="1" x14ac:dyDescent="0.3">
      <c r="A2" s="92" t="s">
        <v>180</v>
      </c>
    </row>
    <row r="3" spans="1:1" ht="120" customHeight="1" x14ac:dyDescent="0.2">
      <c r="A3" s="225" t="s">
        <v>436</v>
      </c>
    </row>
    <row r="4" spans="1:1" ht="72" customHeight="1" x14ac:dyDescent="0.2">
      <c r="A4" s="226" t="s">
        <v>423</v>
      </c>
    </row>
    <row r="5" spans="1:1" ht="84" customHeight="1" x14ac:dyDescent="0.2">
      <c r="A5" s="226" t="s">
        <v>424</v>
      </c>
    </row>
    <row r="6" spans="1:1" ht="60" customHeight="1" x14ac:dyDescent="0.2">
      <c r="A6" s="232" t="s">
        <v>425</v>
      </c>
    </row>
    <row r="18" spans="1:2" ht="11.45" customHeight="1" x14ac:dyDescent="0.2">
      <c r="B18" s="9"/>
    </row>
    <row r="19" spans="1:2" ht="11.45" customHeight="1" x14ac:dyDescent="0.2">
      <c r="B19" s="9"/>
    </row>
    <row r="20" spans="1:2" ht="11.45" customHeight="1" x14ac:dyDescent="0.2">
      <c r="B20" s="9"/>
    </row>
    <row r="21" spans="1:2" ht="11.45" customHeight="1" x14ac:dyDescent="0.2">
      <c r="B21" s="9"/>
    </row>
    <row r="22" spans="1:2" ht="11.45" customHeight="1" x14ac:dyDescent="0.2">
      <c r="B22" s="9"/>
    </row>
    <row r="23" spans="1:2" ht="11.45" customHeight="1" x14ac:dyDescent="0.2">
      <c r="B23" s="9"/>
    </row>
    <row r="24" spans="1:2" ht="11.45" customHeight="1" x14ac:dyDescent="0.2">
      <c r="B24" s="9"/>
    </row>
    <row r="25" spans="1:2" ht="11.45" customHeight="1" x14ac:dyDescent="0.2">
      <c r="B25" s="9"/>
    </row>
    <row r="26" spans="1:2" ht="11.45" customHeight="1" x14ac:dyDescent="0.2">
      <c r="B26" s="9"/>
    </row>
    <row r="28" spans="1:2" ht="24" customHeight="1" x14ac:dyDescent="0.2">
      <c r="A28" s="228" t="s">
        <v>426</v>
      </c>
    </row>
    <row r="29" spans="1:2" ht="36" customHeight="1" x14ac:dyDescent="0.2">
      <c r="A29" s="225" t="s">
        <v>427</v>
      </c>
    </row>
    <row r="30" spans="1:2" ht="11.45" customHeight="1" x14ac:dyDescent="0.2">
      <c r="A30" s="229" t="s">
        <v>220</v>
      </c>
    </row>
  </sheetData>
  <hyperlinks>
    <hyperlink ref="A1" location="Inhalt!A4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zoomScale="160" zoomScaleNormal="160" workbookViewId="0"/>
  </sheetViews>
  <sheetFormatPr baseColWidth="10" defaultRowHeight="11.45" customHeight="1" x14ac:dyDescent="0.2"/>
  <cols>
    <col min="1" max="1" width="95.7109375" style="84" customWidth="1"/>
    <col min="2" max="16384" width="11.42578125" style="84"/>
  </cols>
  <sheetData>
    <row r="1" spans="1:1" ht="12" customHeight="1" x14ac:dyDescent="0.2">
      <c r="A1" s="134" t="s">
        <v>198</v>
      </c>
    </row>
    <row r="2" spans="1:1" ht="30" customHeight="1" thickBot="1" x14ac:dyDescent="0.25">
      <c r="A2" s="92" t="s">
        <v>181</v>
      </c>
    </row>
    <row r="3" spans="1:1" ht="60" customHeight="1" x14ac:dyDescent="0.2">
      <c r="A3" s="227" t="s">
        <v>437</v>
      </c>
    </row>
    <row r="4" spans="1:1" ht="36" customHeight="1" x14ac:dyDescent="0.2">
      <c r="A4" s="231" t="s">
        <v>429</v>
      </c>
    </row>
    <row r="5" spans="1:1" ht="60" customHeight="1" x14ac:dyDescent="0.2">
      <c r="A5" s="227" t="s">
        <v>434</v>
      </c>
    </row>
    <row r="6" spans="1:1" ht="86.1" customHeight="1" x14ac:dyDescent="0.2">
      <c r="A6" s="231" t="s">
        <v>439</v>
      </c>
    </row>
    <row r="7" spans="1:1" ht="60" customHeight="1" x14ac:dyDescent="0.2">
      <c r="A7" s="231" t="s">
        <v>438</v>
      </c>
    </row>
    <row r="8" spans="1:1" ht="60" customHeight="1" x14ac:dyDescent="0.2">
      <c r="A8" s="231" t="s">
        <v>428</v>
      </c>
    </row>
    <row r="9" spans="1:1" ht="36" customHeight="1" x14ac:dyDescent="0.2">
      <c r="A9" s="231" t="s">
        <v>430</v>
      </c>
    </row>
    <row r="10" spans="1:1" ht="24" customHeight="1" x14ac:dyDescent="0.2">
      <c r="A10" s="231" t="s">
        <v>431</v>
      </c>
    </row>
    <row r="11" spans="1:1" ht="36" customHeight="1" x14ac:dyDescent="0.2">
      <c r="A11" s="231" t="s">
        <v>435</v>
      </c>
    </row>
    <row r="12" spans="1:1" ht="48" customHeight="1" x14ac:dyDescent="0.2">
      <c r="A12" s="231" t="s">
        <v>432</v>
      </c>
    </row>
    <row r="13" spans="1:1" ht="72" customHeight="1" x14ac:dyDescent="0.2">
      <c r="A13" s="231" t="s">
        <v>433</v>
      </c>
    </row>
    <row r="14" spans="1:1" ht="11.45" customHeight="1" x14ac:dyDescent="0.2">
      <c r="A14" s="230"/>
    </row>
    <row r="15" spans="1:1" ht="11.45" customHeight="1" x14ac:dyDescent="0.2">
      <c r="A15" s="230"/>
    </row>
    <row r="16" spans="1:1" ht="11.45" customHeight="1" x14ac:dyDescent="0.2">
      <c r="A16" s="230"/>
    </row>
    <row r="17" spans="1:1" ht="11.45" customHeight="1" x14ac:dyDescent="0.2">
      <c r="A17" s="230"/>
    </row>
    <row r="18" spans="1:1" ht="11.45" customHeight="1" x14ac:dyDescent="0.2">
      <c r="A18" s="230"/>
    </row>
    <row r="19" spans="1:1" ht="11.45" customHeight="1" x14ac:dyDescent="0.2">
      <c r="A19" s="230"/>
    </row>
    <row r="20" spans="1:1" ht="11.45" customHeight="1" x14ac:dyDescent="0.2">
      <c r="A20" s="230"/>
    </row>
    <row r="21" spans="1:1" ht="11.45" customHeight="1" x14ac:dyDescent="0.2">
      <c r="A21" s="230"/>
    </row>
    <row r="22" spans="1:1" ht="11.45" customHeight="1" x14ac:dyDescent="0.2">
      <c r="A22" s="230"/>
    </row>
    <row r="23" spans="1:1" ht="11.45" customHeight="1" x14ac:dyDescent="0.2">
      <c r="A23" s="230"/>
    </row>
    <row r="24" spans="1:1" ht="11.45" customHeight="1" x14ac:dyDescent="0.2">
      <c r="A24" s="230"/>
    </row>
    <row r="25" spans="1:1" ht="11.45" customHeight="1" x14ac:dyDescent="0.2">
      <c r="A25" s="230"/>
    </row>
    <row r="26" spans="1:1" ht="11.45" customHeight="1" x14ac:dyDescent="0.2">
      <c r="A26" s="230"/>
    </row>
    <row r="27" spans="1:1" ht="11.45" customHeight="1" x14ac:dyDescent="0.2">
      <c r="A27" s="230"/>
    </row>
    <row r="28" spans="1:1" ht="11.45" customHeight="1" x14ac:dyDescent="0.2">
      <c r="A28" s="230"/>
    </row>
    <row r="29" spans="1:1" ht="11.45" customHeight="1" x14ac:dyDescent="0.2">
      <c r="A29" s="230"/>
    </row>
    <row r="30" spans="1:1" ht="11.45" customHeight="1" x14ac:dyDescent="0.2">
      <c r="A30" s="230"/>
    </row>
    <row r="31" spans="1:1" ht="11.45" customHeight="1" x14ac:dyDescent="0.2">
      <c r="A31" s="230"/>
    </row>
  </sheetData>
  <hyperlinks>
    <hyperlink ref="A1" location="Inhalt!A4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B64"/>
  <sheetViews>
    <sheetView zoomScale="160" zoomScaleNormal="160" workbookViewId="0"/>
  </sheetViews>
  <sheetFormatPr baseColWidth="10" defaultRowHeight="11.45" customHeight="1" x14ac:dyDescent="0.2"/>
  <cols>
    <col min="1" max="1" width="8.7109375" style="9" customWidth="1"/>
    <col min="2" max="2" width="83.42578125" style="9" customWidth="1"/>
    <col min="3" max="16384" width="11.42578125" style="9"/>
  </cols>
  <sheetData>
    <row r="1" spans="1:2" ht="12" customHeight="1" x14ac:dyDescent="0.2">
      <c r="A1" s="134" t="s">
        <v>198</v>
      </c>
    </row>
    <row r="2" spans="1:2" s="19" customFormat="1" ht="30" customHeight="1" thickBot="1" x14ac:dyDescent="0.3">
      <c r="A2" s="113" t="s">
        <v>182</v>
      </c>
      <c r="B2" s="113"/>
    </row>
    <row r="3" spans="1:2" ht="24" customHeight="1" x14ac:dyDescent="0.2">
      <c r="A3" s="112" t="s">
        <v>399</v>
      </c>
      <c r="B3" s="111"/>
    </row>
    <row r="4" spans="1:2" ht="12" customHeight="1" x14ac:dyDescent="0.2">
      <c r="A4" s="85" t="s">
        <v>183</v>
      </c>
      <c r="B4" s="85"/>
    </row>
    <row r="5" spans="1:2" ht="36" customHeight="1" x14ac:dyDescent="0.2">
      <c r="A5" s="109" t="s">
        <v>184</v>
      </c>
      <c r="B5" s="109"/>
    </row>
    <row r="6" spans="1:2" ht="12" customHeight="1" x14ac:dyDescent="0.2">
      <c r="A6" s="86" t="s">
        <v>185</v>
      </c>
      <c r="B6" s="86" t="s">
        <v>186</v>
      </c>
    </row>
    <row r="7" spans="1:2" ht="12" customHeight="1" x14ac:dyDescent="0.2">
      <c r="A7" s="86" t="s">
        <v>187</v>
      </c>
      <c r="B7" s="86" t="s">
        <v>188</v>
      </c>
    </row>
    <row r="8" spans="1:2" ht="36" customHeight="1" x14ac:dyDescent="0.2">
      <c r="A8" s="109" t="s">
        <v>189</v>
      </c>
      <c r="B8" s="109"/>
    </row>
    <row r="9" spans="1:2" s="11" customFormat="1" ht="12" customHeight="1" x14ac:dyDescent="0.2">
      <c r="A9" s="90" t="s">
        <v>190</v>
      </c>
      <c r="B9" s="86"/>
    </row>
    <row r="10" spans="1:2" ht="36" customHeight="1" x14ac:dyDescent="0.2">
      <c r="A10" s="109" t="s">
        <v>191</v>
      </c>
      <c r="B10" s="109"/>
    </row>
    <row r="11" spans="1:2" ht="12" customHeight="1" x14ac:dyDescent="0.2">
      <c r="A11" s="107" t="s">
        <v>0</v>
      </c>
      <c r="B11" s="107"/>
    </row>
    <row r="12" spans="1:2" ht="12" customHeight="1" x14ac:dyDescent="0.2">
      <c r="A12" s="108" t="s">
        <v>440</v>
      </c>
      <c r="B12" s="108"/>
    </row>
    <row r="13" spans="1:2" s="97" customFormat="1" ht="15" customHeight="1" x14ac:dyDescent="0.2">
      <c r="A13" s="108" t="s">
        <v>28</v>
      </c>
      <c r="B13" s="108"/>
    </row>
    <row r="14" spans="1:2" ht="12" customHeight="1" x14ac:dyDescent="0.2">
      <c r="A14" s="342" t="s">
        <v>587</v>
      </c>
      <c r="B14" s="108"/>
    </row>
    <row r="15" spans="1:2" ht="36" customHeight="1" x14ac:dyDescent="0.2">
      <c r="A15" s="110" t="s">
        <v>192</v>
      </c>
      <c r="B15" s="110"/>
    </row>
    <row r="16" spans="1:2" ht="12" customHeight="1" x14ac:dyDescent="0.2">
      <c r="A16" s="108" t="s">
        <v>224</v>
      </c>
    </row>
    <row r="17" spans="1:2" ht="12" customHeight="1" x14ac:dyDescent="0.2">
      <c r="A17" s="337" t="s">
        <v>585</v>
      </c>
      <c r="B17" s="338"/>
    </row>
    <row r="18" spans="1:2" s="97" customFormat="1" ht="12" customHeight="1" x14ac:dyDescent="0.2">
      <c r="A18" s="337" t="s">
        <v>586</v>
      </c>
      <c r="B18" s="339"/>
    </row>
    <row r="19" spans="1:2" ht="12" customHeight="1" x14ac:dyDescent="0.2">
      <c r="A19" s="108" t="s">
        <v>221</v>
      </c>
      <c r="B19" s="101"/>
    </row>
    <row r="20" spans="1:2" ht="12" customHeight="1" x14ac:dyDescent="0.2">
      <c r="A20" s="108" t="s">
        <v>222</v>
      </c>
      <c r="B20" s="101"/>
    </row>
    <row r="21" spans="1:2" ht="12" customHeight="1" x14ac:dyDescent="0.2">
      <c r="A21" s="108" t="s">
        <v>223</v>
      </c>
      <c r="B21" s="101"/>
    </row>
    <row r="22" spans="1:2" ht="12" customHeight="1" x14ac:dyDescent="0.2">
      <c r="A22" s="108"/>
      <c r="B22" s="101"/>
    </row>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sheetData>
  <hyperlinks>
    <hyperlink ref="A7" r:id="rId1" display="&gt; A153 22 - Bevölkerung, Haushalte und Familien (Mikrozensus); Teil 2: Familie"/>
    <hyperlink ref="A6" r:id="rId2" tooltip="Zahlen &amp; Fakten - Thema: Privathaushalte &amp; Familien"/>
    <hyperlink ref="B7" r:id="rId3" display="&gt; A153 22 - Bevölkerung, Haushalte und Familien (Mikrozensus); Teil 2: Familie"/>
    <hyperlink ref="A4" r:id="rId4" tooltip="www.statistik-mv.de" display="http://www.laiv-mv.de/Statistik/Zahlen-und-Fakten/Gesellschaft-&amp;-Staat/Privathaushalte-&amp;-Familien/"/>
    <hyperlink ref="A4:B4" r:id="rId5" tooltip="Zahlen &amp; Fakten - Thema: Privathaushalte &amp; Familien" display="https://www.laiv-mv.de/Statistik/Zahlen-und-Fakten/Gesellschaft-&amp;-Staat/Privathaushalte-&amp;-Familien"/>
    <hyperlink ref="A6:B7" r:id="rId6" tooltip="Zahlen &amp; Fakten - Thema: Privathaushalte &amp; Familien" display="&gt; A153 21"/>
    <hyperlink ref="A9:B9" r:id="rId7" tooltip="Qualitätsberichte Statistisches Bundesamt - Thema: Bevölkerung" display="&gt; Privathaushalte und Familien"/>
    <hyperlink ref="A12:B12" r:id="rId8" display="   Martin Axnick, Telefon: 0385 588-56421, martin.axnick@statistik-mv.de"/>
    <hyperlink ref="A1" location="Inhalt!A47" display="Link zum Inhaltsverzeichnis"/>
    <hyperlink ref="A12" r:id="rId9"/>
    <hyperlink ref="A14" r:id="rId10"/>
  </hyperlinks>
  <pageMargins left="0.59055118110236227" right="0.59055118110236227" top="0.59055118110236227" bottom="0.59055118110236227" header="0.39370078740157483" footer="0.39370078740157483"/>
  <pageSetup paperSize="9" pageOrder="overThenDown" orientation="portrait" r:id="rId1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row r="1" spans="1:1" x14ac:dyDescent="0.2">
      <c r="A1" t="s">
        <v>296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147"/>
  <sheetViews>
    <sheetView zoomScale="160" zoomScaleNormal="160" workbookViewId="0"/>
  </sheetViews>
  <sheetFormatPr baseColWidth="10" defaultRowHeight="11.45" customHeight="1" x14ac:dyDescent="0.2"/>
  <cols>
    <col min="1" max="1" width="91.7109375" style="17" customWidth="1"/>
    <col min="2" max="2" width="2.7109375" style="18" customWidth="1"/>
    <col min="3" max="3" width="13.7109375" style="136" customWidth="1"/>
    <col min="4" max="8" width="10.7109375" style="136" customWidth="1"/>
    <col min="9" max="12" width="11.42578125" style="136"/>
    <col min="13" max="16384" width="11.42578125" style="18"/>
  </cols>
  <sheetData>
    <row r="1" spans="1:15" ht="12" customHeight="1" x14ac:dyDescent="0.2">
      <c r="A1" s="89" t="s">
        <v>198</v>
      </c>
    </row>
    <row r="2" spans="1:15" s="8" customFormat="1" ht="30" customHeight="1" thickBot="1" x14ac:dyDescent="0.3">
      <c r="A2" s="92" t="s">
        <v>197</v>
      </c>
      <c r="B2" s="7"/>
      <c r="C2" s="140"/>
      <c r="D2" s="140"/>
      <c r="E2" s="140"/>
      <c r="F2" s="140"/>
      <c r="G2" s="140"/>
      <c r="H2" s="140"/>
      <c r="I2" s="140"/>
      <c r="J2" s="140"/>
      <c r="K2" s="140"/>
      <c r="L2" s="140"/>
    </row>
    <row r="3" spans="1:15" s="9" customFormat="1" ht="20.100000000000001" customHeight="1" x14ac:dyDescent="0.2">
      <c r="A3" s="139" t="s">
        <v>208</v>
      </c>
      <c r="B3" s="102"/>
      <c r="C3" s="141" t="s">
        <v>210</v>
      </c>
      <c r="D3" s="136"/>
      <c r="E3" s="136"/>
      <c r="F3" s="136"/>
      <c r="G3" s="136"/>
      <c r="H3" s="136"/>
      <c r="I3" s="136"/>
      <c r="J3" s="136"/>
      <c r="K3" s="136"/>
      <c r="L3" s="136"/>
    </row>
    <row r="4" spans="1:15" s="9" customFormat="1" ht="24" customHeight="1" x14ac:dyDescent="0.2">
      <c r="A4" s="11"/>
      <c r="B4" s="13"/>
      <c r="C4" s="144" t="s">
        <v>43</v>
      </c>
      <c r="D4" s="144" t="s">
        <v>413</v>
      </c>
      <c r="E4" s="144" t="s">
        <v>414</v>
      </c>
      <c r="F4" s="144" t="s">
        <v>415</v>
      </c>
      <c r="G4" s="144" t="s">
        <v>416</v>
      </c>
      <c r="H4" s="144" t="s">
        <v>417</v>
      </c>
      <c r="I4" s="136"/>
      <c r="J4" s="136"/>
      <c r="K4" s="136"/>
      <c r="L4" s="136"/>
    </row>
    <row r="5" spans="1:15" s="9" customFormat="1" ht="11.45" customHeight="1" x14ac:dyDescent="0.2">
      <c r="A5" s="14"/>
      <c r="C5" s="135">
        <v>1991</v>
      </c>
      <c r="D5" s="210">
        <v>179800</v>
      </c>
      <c r="E5" s="210">
        <v>208800</v>
      </c>
      <c r="F5" s="210">
        <v>158100</v>
      </c>
      <c r="G5" s="210">
        <v>150500</v>
      </c>
      <c r="H5" s="210">
        <v>45200</v>
      </c>
      <c r="I5" s="136"/>
      <c r="J5" s="136"/>
      <c r="K5" s="136"/>
      <c r="L5" s="136"/>
      <c r="M5" s="136"/>
      <c r="N5" s="136"/>
      <c r="O5" s="136"/>
    </row>
    <row r="6" spans="1:15" s="9" customFormat="1" ht="11.45" customHeight="1" x14ac:dyDescent="0.2">
      <c r="A6" s="11"/>
      <c r="B6" s="15"/>
      <c r="C6" s="135">
        <v>1992</v>
      </c>
      <c r="D6" s="210">
        <v>176700</v>
      </c>
      <c r="E6" s="210">
        <v>215800</v>
      </c>
      <c r="F6" s="210">
        <v>153300</v>
      </c>
      <c r="G6" s="210">
        <v>148200</v>
      </c>
      <c r="H6" s="210">
        <v>42700</v>
      </c>
      <c r="I6" s="136"/>
      <c r="J6" s="136"/>
      <c r="K6" s="136"/>
      <c r="L6" s="136"/>
      <c r="M6" s="136"/>
      <c r="N6" s="136"/>
    </row>
    <row r="7" spans="1:15" s="9" customFormat="1" ht="11.45" customHeight="1" x14ac:dyDescent="0.2">
      <c r="A7" s="11"/>
      <c r="C7" s="143">
        <v>1993</v>
      </c>
      <c r="D7" s="210">
        <v>190000</v>
      </c>
      <c r="E7" s="210">
        <v>227500</v>
      </c>
      <c r="F7" s="210">
        <v>148500</v>
      </c>
      <c r="G7" s="210">
        <v>143200</v>
      </c>
      <c r="H7" s="210">
        <v>37600</v>
      </c>
      <c r="I7" s="136"/>
      <c r="J7" s="136"/>
      <c r="K7" s="136"/>
      <c r="L7" s="136"/>
      <c r="M7" s="136"/>
      <c r="N7" s="136"/>
    </row>
    <row r="8" spans="1:15" s="9" customFormat="1" ht="11.45" customHeight="1" x14ac:dyDescent="0.2">
      <c r="A8" s="11"/>
      <c r="C8" s="143">
        <v>1994</v>
      </c>
      <c r="D8" s="210">
        <v>201100</v>
      </c>
      <c r="E8" s="210">
        <v>241100</v>
      </c>
      <c r="F8" s="210">
        <v>146400</v>
      </c>
      <c r="G8" s="210">
        <v>132900</v>
      </c>
      <c r="H8" s="210">
        <v>35600</v>
      </c>
      <c r="I8" s="136"/>
      <c r="J8" s="136"/>
      <c r="K8" s="136"/>
      <c r="L8" s="136"/>
      <c r="M8" s="136"/>
      <c r="N8" s="136"/>
    </row>
    <row r="9" spans="1:15" s="9" customFormat="1" ht="11.45" customHeight="1" x14ac:dyDescent="0.2">
      <c r="A9" s="11"/>
      <c r="C9" s="143">
        <v>1995</v>
      </c>
      <c r="D9" s="210">
        <v>208000</v>
      </c>
      <c r="E9" s="210">
        <v>244200</v>
      </c>
      <c r="F9" s="210">
        <v>150400</v>
      </c>
      <c r="G9" s="210">
        <v>123400</v>
      </c>
      <c r="H9" s="210">
        <v>35000</v>
      </c>
      <c r="I9" s="136"/>
      <c r="J9" s="136"/>
      <c r="K9" s="136"/>
      <c r="L9" s="136"/>
      <c r="M9" s="136"/>
      <c r="N9" s="136"/>
    </row>
    <row r="10" spans="1:15" s="9" customFormat="1" ht="11.45" customHeight="1" x14ac:dyDescent="0.2">
      <c r="A10" s="11"/>
      <c r="C10" s="143">
        <v>1996</v>
      </c>
      <c r="D10" s="210">
        <v>218300</v>
      </c>
      <c r="E10" s="210">
        <v>245700</v>
      </c>
      <c r="F10" s="210">
        <v>143300</v>
      </c>
      <c r="G10" s="210">
        <v>122000</v>
      </c>
      <c r="H10" s="210">
        <v>35300</v>
      </c>
      <c r="I10" s="136"/>
      <c r="J10" s="136"/>
      <c r="K10" s="136"/>
      <c r="L10" s="136"/>
      <c r="M10" s="136"/>
      <c r="N10" s="136"/>
    </row>
    <row r="11" spans="1:15" s="9" customFormat="1" ht="11.45" customHeight="1" x14ac:dyDescent="0.2">
      <c r="A11" s="11"/>
      <c r="C11" s="143">
        <v>1997</v>
      </c>
      <c r="D11" s="210">
        <v>218200</v>
      </c>
      <c r="E11" s="210">
        <v>250800</v>
      </c>
      <c r="F11" s="210">
        <v>139100</v>
      </c>
      <c r="G11" s="210">
        <v>120900</v>
      </c>
      <c r="H11" s="210">
        <v>35600</v>
      </c>
      <c r="I11" s="136"/>
      <c r="J11" s="136"/>
      <c r="K11" s="136"/>
      <c r="L11" s="136"/>
      <c r="M11" s="136"/>
      <c r="N11" s="136"/>
    </row>
    <row r="12" spans="1:15" s="9" customFormat="1" ht="11.45" customHeight="1" x14ac:dyDescent="0.2">
      <c r="A12" s="11"/>
      <c r="C12" s="143">
        <v>1998</v>
      </c>
      <c r="D12" s="210">
        <v>234200</v>
      </c>
      <c r="E12" s="210">
        <v>254500</v>
      </c>
      <c r="F12" s="210">
        <v>138200</v>
      </c>
      <c r="G12" s="210">
        <v>117200</v>
      </c>
      <c r="H12" s="210">
        <v>31300</v>
      </c>
      <c r="I12" s="136"/>
      <c r="J12" s="136"/>
      <c r="K12" s="136"/>
      <c r="L12" s="136"/>
      <c r="M12" s="136"/>
      <c r="N12" s="136"/>
    </row>
    <row r="13" spans="1:15" s="9" customFormat="1" ht="11.45" customHeight="1" x14ac:dyDescent="0.2">
      <c r="A13" s="11"/>
      <c r="C13" s="143">
        <v>1999</v>
      </c>
      <c r="D13" s="210">
        <v>254700</v>
      </c>
      <c r="E13" s="210">
        <v>266100</v>
      </c>
      <c r="F13" s="210">
        <v>138100</v>
      </c>
      <c r="G13" s="210">
        <v>110200</v>
      </c>
      <c r="H13" s="210">
        <v>28600</v>
      </c>
      <c r="I13" s="136"/>
      <c r="J13" s="136"/>
      <c r="K13" s="136"/>
      <c r="L13" s="136"/>
      <c r="M13" s="136"/>
      <c r="N13" s="136"/>
    </row>
    <row r="14" spans="1:15" s="9" customFormat="1" ht="11.45" customHeight="1" x14ac:dyDescent="0.2">
      <c r="A14" s="11"/>
      <c r="C14" s="143">
        <v>2000</v>
      </c>
      <c r="D14" s="210">
        <v>280000</v>
      </c>
      <c r="E14" s="210">
        <v>274800</v>
      </c>
      <c r="F14" s="210">
        <v>140200</v>
      </c>
      <c r="G14" s="210">
        <v>96800</v>
      </c>
      <c r="H14" s="210">
        <v>28300</v>
      </c>
      <c r="I14" s="136"/>
      <c r="J14" s="136"/>
      <c r="K14" s="136"/>
      <c r="L14" s="136"/>
      <c r="M14" s="136"/>
      <c r="N14" s="136"/>
    </row>
    <row r="15" spans="1:15" s="9" customFormat="1" ht="11.45" customHeight="1" x14ac:dyDescent="0.2">
      <c r="A15" s="11"/>
      <c r="C15" s="143">
        <v>2001</v>
      </c>
      <c r="D15" s="210">
        <v>294200</v>
      </c>
      <c r="E15" s="210">
        <v>281300</v>
      </c>
      <c r="F15" s="210">
        <v>133900</v>
      </c>
      <c r="G15" s="210">
        <v>93300</v>
      </c>
      <c r="H15" s="210">
        <v>25500</v>
      </c>
      <c r="I15" s="136"/>
      <c r="J15" s="136"/>
      <c r="K15" s="136"/>
      <c r="L15" s="136"/>
      <c r="M15" s="136"/>
      <c r="N15" s="136"/>
    </row>
    <row r="16" spans="1:15" s="9" customFormat="1" ht="11.45" customHeight="1" x14ac:dyDescent="0.2">
      <c r="A16" s="11"/>
      <c r="C16" s="143">
        <v>2002</v>
      </c>
      <c r="D16" s="210">
        <v>291500</v>
      </c>
      <c r="E16" s="210">
        <v>292700</v>
      </c>
      <c r="F16" s="210">
        <v>135600</v>
      </c>
      <c r="G16" s="210">
        <v>84700</v>
      </c>
      <c r="H16" s="210">
        <v>25300</v>
      </c>
      <c r="I16" s="136"/>
      <c r="J16" s="136"/>
      <c r="K16" s="136"/>
      <c r="L16" s="136"/>
      <c r="M16" s="136"/>
      <c r="N16" s="136"/>
    </row>
    <row r="17" spans="1:14" s="9" customFormat="1" ht="11.45" customHeight="1" x14ac:dyDescent="0.2">
      <c r="A17" s="11"/>
      <c r="C17" s="143">
        <v>2003</v>
      </c>
      <c r="D17" s="210">
        <v>285400</v>
      </c>
      <c r="E17" s="210">
        <v>289100</v>
      </c>
      <c r="F17" s="210">
        <v>137700</v>
      </c>
      <c r="G17" s="210">
        <v>84700</v>
      </c>
      <c r="H17" s="210">
        <v>23400</v>
      </c>
      <c r="I17" s="136"/>
      <c r="J17" s="136"/>
      <c r="K17" s="136"/>
      <c r="L17" s="136"/>
      <c r="M17" s="136"/>
      <c r="N17" s="136"/>
    </row>
    <row r="18" spans="1:14" s="9" customFormat="1" ht="11.45" customHeight="1" x14ac:dyDescent="0.2">
      <c r="A18" s="11"/>
      <c r="C18" s="143">
        <v>2004</v>
      </c>
      <c r="D18" s="210">
        <v>276500</v>
      </c>
      <c r="E18" s="210">
        <v>293400</v>
      </c>
      <c r="F18" s="210">
        <v>141900</v>
      </c>
      <c r="G18" s="210">
        <v>81300</v>
      </c>
      <c r="H18" s="210">
        <v>21300</v>
      </c>
      <c r="I18" s="136"/>
      <c r="J18" s="136"/>
      <c r="K18" s="136"/>
      <c r="L18" s="136"/>
      <c r="M18" s="136"/>
      <c r="N18" s="136"/>
    </row>
    <row r="19" spans="1:14" s="9" customFormat="1" ht="11.45" customHeight="1" x14ac:dyDescent="0.2">
      <c r="A19" s="11"/>
      <c r="C19" s="143">
        <v>2005</v>
      </c>
      <c r="D19" s="210">
        <v>302000</v>
      </c>
      <c r="E19" s="210">
        <v>304500</v>
      </c>
      <c r="F19" s="210">
        <v>136900</v>
      </c>
      <c r="G19" s="210">
        <v>72500</v>
      </c>
      <c r="H19" s="210">
        <v>17800</v>
      </c>
      <c r="I19" s="136"/>
      <c r="J19" s="136"/>
      <c r="K19" s="136"/>
      <c r="L19" s="136"/>
      <c r="M19" s="136"/>
      <c r="N19" s="136"/>
    </row>
    <row r="20" spans="1:14" s="9" customFormat="1" ht="11.45" customHeight="1" x14ac:dyDescent="0.2">
      <c r="A20" s="11"/>
      <c r="C20" s="143">
        <v>2006</v>
      </c>
      <c r="D20" s="210">
        <v>317500</v>
      </c>
      <c r="E20" s="210">
        <v>308400</v>
      </c>
      <c r="F20" s="210">
        <v>134800</v>
      </c>
      <c r="G20" s="210">
        <v>67900</v>
      </c>
      <c r="H20" s="210">
        <v>16500</v>
      </c>
      <c r="I20" s="136"/>
      <c r="J20" s="136"/>
      <c r="K20" s="136"/>
      <c r="L20" s="136"/>
      <c r="M20" s="136"/>
      <c r="N20" s="136"/>
    </row>
    <row r="21" spans="1:14" s="9" customFormat="1" ht="11.45" customHeight="1" x14ac:dyDescent="0.2">
      <c r="A21" s="11"/>
      <c r="C21" s="143">
        <v>2007</v>
      </c>
      <c r="D21" s="210">
        <v>333900</v>
      </c>
      <c r="E21" s="210">
        <v>311600</v>
      </c>
      <c r="F21" s="210">
        <v>132800</v>
      </c>
      <c r="G21" s="210">
        <v>60400</v>
      </c>
      <c r="H21" s="210">
        <v>17700</v>
      </c>
      <c r="I21" s="136"/>
      <c r="J21" s="136"/>
      <c r="K21" s="136"/>
      <c r="L21" s="136"/>
      <c r="M21" s="136"/>
      <c r="N21" s="136"/>
    </row>
    <row r="22" spans="1:14" s="9" customFormat="1" ht="11.45" customHeight="1" x14ac:dyDescent="0.2">
      <c r="A22" s="11"/>
      <c r="C22" s="143">
        <v>2008</v>
      </c>
      <c r="D22" s="210">
        <v>342300</v>
      </c>
      <c r="E22" s="210">
        <v>309100</v>
      </c>
      <c r="F22" s="210">
        <v>128800.00000000001</v>
      </c>
      <c r="G22" s="210">
        <v>61200</v>
      </c>
      <c r="H22" s="210">
        <v>14300</v>
      </c>
      <c r="I22" s="136"/>
      <c r="J22" s="136"/>
      <c r="K22" s="136"/>
      <c r="L22" s="136"/>
      <c r="M22" s="136"/>
      <c r="N22" s="136"/>
    </row>
    <row r="23" spans="1:14" s="9" customFormat="1" ht="11.45" customHeight="1" x14ac:dyDescent="0.2">
      <c r="A23" s="11"/>
      <c r="B23" s="13"/>
      <c r="C23" s="143">
        <v>2009</v>
      </c>
      <c r="D23" s="210">
        <v>341400</v>
      </c>
      <c r="E23" s="210">
        <v>321600</v>
      </c>
      <c r="F23" s="210">
        <v>122100</v>
      </c>
      <c r="G23" s="210">
        <v>57600</v>
      </c>
      <c r="H23" s="210">
        <v>15300</v>
      </c>
      <c r="I23" s="136"/>
      <c r="J23" s="136"/>
      <c r="K23" s="136"/>
      <c r="L23" s="136"/>
      <c r="M23" s="136"/>
      <c r="N23" s="136"/>
    </row>
    <row r="24" spans="1:14" s="9" customFormat="1" ht="11.45" customHeight="1" x14ac:dyDescent="0.2">
      <c r="A24" s="11"/>
      <c r="C24" s="143">
        <v>2010</v>
      </c>
      <c r="D24" s="210">
        <v>344300</v>
      </c>
      <c r="E24" s="210">
        <v>320000</v>
      </c>
      <c r="F24" s="210">
        <v>117600</v>
      </c>
      <c r="G24" s="210">
        <v>56200</v>
      </c>
      <c r="H24" s="210">
        <v>15000</v>
      </c>
      <c r="I24" s="136"/>
      <c r="J24" s="136"/>
      <c r="K24" s="136"/>
      <c r="L24" s="136"/>
      <c r="M24" s="136"/>
      <c r="N24" s="136"/>
    </row>
    <row r="25" spans="1:14" s="9" customFormat="1" ht="11.45" customHeight="1" x14ac:dyDescent="0.2">
      <c r="A25" s="11"/>
      <c r="B25" s="11"/>
      <c r="C25" s="143">
        <v>2011</v>
      </c>
      <c r="D25" s="210">
        <v>334300</v>
      </c>
      <c r="E25" s="210">
        <v>309900</v>
      </c>
      <c r="F25" s="210">
        <v>115900</v>
      </c>
      <c r="G25" s="210">
        <v>55100</v>
      </c>
      <c r="H25" s="210">
        <v>15200</v>
      </c>
      <c r="I25" s="136"/>
      <c r="J25" s="136"/>
      <c r="K25" s="136"/>
      <c r="L25" s="136"/>
      <c r="M25" s="136"/>
      <c r="N25" s="136"/>
    </row>
    <row r="26" spans="1:14" s="9" customFormat="1" ht="11.45" customHeight="1" x14ac:dyDescent="0.2">
      <c r="A26" s="11"/>
      <c r="C26" s="143">
        <v>2012</v>
      </c>
      <c r="D26" s="210">
        <v>338800</v>
      </c>
      <c r="E26" s="210">
        <v>318700</v>
      </c>
      <c r="F26" s="210">
        <v>110900</v>
      </c>
      <c r="G26" s="210">
        <v>51400</v>
      </c>
      <c r="H26" s="210">
        <v>15700</v>
      </c>
      <c r="I26" s="136"/>
      <c r="J26" s="136"/>
      <c r="K26" s="136"/>
      <c r="L26" s="136"/>
      <c r="M26" s="136"/>
      <c r="N26" s="136"/>
    </row>
    <row r="27" spans="1:14" s="9" customFormat="1" ht="11.45" customHeight="1" x14ac:dyDescent="0.2">
      <c r="A27" s="11"/>
      <c r="C27" s="143">
        <v>2013</v>
      </c>
      <c r="D27" s="210">
        <v>336300</v>
      </c>
      <c r="E27" s="210">
        <v>313900</v>
      </c>
      <c r="F27" s="210">
        <v>107600</v>
      </c>
      <c r="G27" s="210">
        <v>53900</v>
      </c>
      <c r="H27" s="210">
        <v>16200</v>
      </c>
      <c r="I27" s="136"/>
      <c r="J27" s="136"/>
      <c r="K27" s="136"/>
      <c r="L27" s="136"/>
      <c r="M27" s="136"/>
      <c r="N27" s="136"/>
    </row>
    <row r="28" spans="1:14" s="9" customFormat="1" ht="11.45" customHeight="1" x14ac:dyDescent="0.2">
      <c r="A28" s="11"/>
      <c r="C28" s="143">
        <v>2014</v>
      </c>
      <c r="D28" s="210">
        <v>334900</v>
      </c>
      <c r="E28" s="210">
        <v>316900</v>
      </c>
      <c r="F28" s="210">
        <v>105100</v>
      </c>
      <c r="G28" s="210">
        <v>55300</v>
      </c>
      <c r="H28" s="210">
        <v>16600</v>
      </c>
      <c r="I28" s="136"/>
      <c r="J28" s="136"/>
      <c r="K28" s="136"/>
      <c r="L28" s="136"/>
      <c r="M28" s="136"/>
      <c r="N28" s="136"/>
    </row>
    <row r="29" spans="1:14" s="9" customFormat="1" ht="11.45" customHeight="1" x14ac:dyDescent="0.2">
      <c r="A29" s="11"/>
      <c r="C29" s="143">
        <v>2015</v>
      </c>
      <c r="D29" s="210">
        <v>340700</v>
      </c>
      <c r="E29" s="210">
        <v>323800</v>
      </c>
      <c r="F29" s="210">
        <v>99000</v>
      </c>
      <c r="G29" s="210">
        <v>56300</v>
      </c>
      <c r="H29" s="210">
        <v>17200</v>
      </c>
      <c r="I29" s="136"/>
      <c r="J29" s="136"/>
      <c r="K29" s="136"/>
      <c r="L29" s="136"/>
      <c r="M29" s="136"/>
      <c r="N29" s="136"/>
    </row>
    <row r="30" spans="1:14" s="9" customFormat="1" ht="11.45" customHeight="1" x14ac:dyDescent="0.2">
      <c r="A30" s="11"/>
      <c r="C30" s="143">
        <v>2016</v>
      </c>
      <c r="D30" s="210">
        <v>339800</v>
      </c>
      <c r="E30" s="210">
        <v>321900</v>
      </c>
      <c r="F30" s="210">
        <v>101900</v>
      </c>
      <c r="G30" s="210">
        <v>57800</v>
      </c>
      <c r="H30" s="210">
        <v>17000</v>
      </c>
      <c r="I30" s="136"/>
      <c r="J30" s="136"/>
      <c r="K30" s="136"/>
      <c r="L30" s="136"/>
      <c r="M30" s="136"/>
      <c r="N30" s="136"/>
    </row>
    <row r="31" spans="1:14" s="9" customFormat="1" ht="11.45" customHeight="1" x14ac:dyDescent="0.2">
      <c r="A31" s="11"/>
      <c r="C31" s="143">
        <v>2017</v>
      </c>
      <c r="D31" s="210">
        <v>334700</v>
      </c>
      <c r="E31" s="210">
        <v>315200</v>
      </c>
      <c r="F31" s="210">
        <v>97400</v>
      </c>
      <c r="G31" s="210">
        <v>59000</v>
      </c>
      <c r="H31" s="210">
        <v>19400</v>
      </c>
      <c r="I31" s="136"/>
      <c r="J31" s="136"/>
      <c r="K31" s="136"/>
      <c r="L31" s="136"/>
      <c r="M31" s="136"/>
      <c r="N31" s="136"/>
    </row>
    <row r="32" spans="1:14" s="9" customFormat="1" ht="11.45" customHeight="1" x14ac:dyDescent="0.2">
      <c r="A32" s="11"/>
      <c r="C32" s="143">
        <v>2018</v>
      </c>
      <c r="D32" s="210">
        <v>346700</v>
      </c>
      <c r="E32" s="210">
        <v>313400</v>
      </c>
      <c r="F32" s="210">
        <v>91200</v>
      </c>
      <c r="G32" s="210">
        <v>56800</v>
      </c>
      <c r="H32" s="210">
        <v>22300</v>
      </c>
      <c r="I32" s="136"/>
      <c r="J32" s="136"/>
      <c r="K32" s="136"/>
      <c r="L32" s="136"/>
      <c r="M32" s="136"/>
      <c r="N32" s="136"/>
    </row>
    <row r="33" spans="1:14" s="9" customFormat="1" ht="11.45" customHeight="1" x14ac:dyDescent="0.2">
      <c r="A33" s="11"/>
      <c r="C33" s="143">
        <v>2019</v>
      </c>
      <c r="D33" s="210">
        <v>354700</v>
      </c>
      <c r="E33" s="210">
        <v>307300</v>
      </c>
      <c r="F33" s="210">
        <v>96300</v>
      </c>
      <c r="G33" s="210">
        <v>57100</v>
      </c>
      <c r="H33" s="210">
        <v>21300</v>
      </c>
      <c r="I33" s="136"/>
      <c r="J33" s="136"/>
      <c r="K33" s="136"/>
      <c r="L33" s="136"/>
      <c r="M33" s="136"/>
      <c r="N33" s="136"/>
    </row>
    <row r="34" spans="1:14" s="97" customFormat="1" ht="11.45" customHeight="1" x14ac:dyDescent="0.2">
      <c r="A34" s="11"/>
      <c r="C34" s="143">
        <v>2020</v>
      </c>
      <c r="D34" s="210">
        <v>342800</v>
      </c>
      <c r="E34" s="210">
        <v>315500</v>
      </c>
      <c r="F34" s="210">
        <v>96100</v>
      </c>
      <c r="G34" s="210">
        <v>59700</v>
      </c>
      <c r="H34" s="210">
        <v>19300</v>
      </c>
      <c r="I34" s="136"/>
      <c r="J34" s="136"/>
      <c r="K34" s="136"/>
      <c r="L34" s="136"/>
      <c r="M34" s="136"/>
      <c r="N34" s="136"/>
    </row>
    <row r="35" spans="1:14" s="97" customFormat="1" ht="11.45" customHeight="1" x14ac:dyDescent="0.2">
      <c r="A35" s="11"/>
      <c r="C35" s="201">
        <v>2021</v>
      </c>
      <c r="D35" s="182">
        <v>351100</v>
      </c>
      <c r="E35" s="182">
        <v>319500</v>
      </c>
      <c r="F35" s="182">
        <v>91500</v>
      </c>
      <c r="G35" s="182">
        <v>61600</v>
      </c>
      <c r="H35" s="182">
        <v>19500</v>
      </c>
      <c r="I35" s="136"/>
      <c r="J35" s="136"/>
      <c r="K35" s="136"/>
      <c r="L35" s="136"/>
      <c r="M35" s="136"/>
      <c r="N35" s="136"/>
    </row>
    <row r="36" spans="1:14" s="97" customFormat="1" ht="11.45" customHeight="1" x14ac:dyDescent="0.2">
      <c r="A36" s="11"/>
      <c r="C36" s="201">
        <v>2022</v>
      </c>
      <c r="D36" s="182">
        <f>Tabelle_2.1.1[[#This Row],[Ein-
personen-
haushalte]]</f>
        <v>358400</v>
      </c>
      <c r="E36" s="182">
        <f>Tabelle_2.1.1[[#This Row],[Zwei-
personen-
haushalte]]</f>
        <v>318600</v>
      </c>
      <c r="F36" s="182">
        <f>Tabelle_2.1.1[[#This Row],[Drei-
personen-
haushalte]]</f>
        <v>95900</v>
      </c>
      <c r="G36" s="182">
        <f>Tabelle_2.1.1[[#This Row],[Vier-
personen-
haushalte]]</f>
        <v>59400</v>
      </c>
      <c r="H36" s="182">
        <f>Tabelle_2.1.1[[#This Row],[Haushalte mit
5 oder mehr
Personen]]</f>
        <v>21900</v>
      </c>
      <c r="I36" s="136"/>
      <c r="J36" s="136"/>
      <c r="K36" s="136"/>
      <c r="L36" s="136"/>
    </row>
    <row r="37" spans="1:14" s="9" customFormat="1" ht="11.45" customHeight="1" x14ac:dyDescent="0.2">
      <c r="A37" s="139" t="s">
        <v>209</v>
      </c>
      <c r="C37" s="142"/>
      <c r="D37" s="136"/>
      <c r="E37" s="136"/>
      <c r="F37" s="136"/>
      <c r="G37" s="136"/>
      <c r="H37" s="136"/>
      <c r="I37" s="136"/>
      <c r="J37" s="136"/>
      <c r="K37" s="136"/>
      <c r="L37" s="136"/>
    </row>
    <row r="38" spans="1:14" s="9" customFormat="1" ht="11.45" customHeight="1" x14ac:dyDescent="0.2">
      <c r="A38" s="11"/>
      <c r="C38" s="142"/>
      <c r="D38" s="309"/>
      <c r="E38" s="309"/>
      <c r="F38" s="136"/>
      <c r="G38" s="136"/>
      <c r="H38" s="136"/>
      <c r="I38" s="136"/>
      <c r="J38" s="136"/>
      <c r="K38" s="136"/>
      <c r="L38" s="136"/>
    </row>
    <row r="39" spans="1:14" s="9" customFormat="1" ht="24" customHeight="1" x14ac:dyDescent="0.2">
      <c r="A39" s="11"/>
      <c r="C39" s="136"/>
      <c r="D39" s="136"/>
      <c r="E39" s="136"/>
      <c r="F39" s="136"/>
      <c r="G39" s="136"/>
      <c r="H39" s="136"/>
      <c r="I39" s="136"/>
      <c r="J39" s="136"/>
      <c r="K39" s="136"/>
      <c r="L39" s="136"/>
    </row>
    <row r="40" spans="1:14" s="9" customFormat="1" ht="11.45" customHeight="1" x14ac:dyDescent="0.2">
      <c r="A40" s="11"/>
      <c r="C40" s="141" t="s">
        <v>578</v>
      </c>
      <c r="D40" s="25"/>
      <c r="E40" s="25"/>
      <c r="F40" s="136"/>
      <c r="G40" s="136"/>
      <c r="H40" s="136"/>
      <c r="I40" s="136"/>
      <c r="J40" s="136"/>
      <c r="K40" s="136"/>
      <c r="L40" s="136"/>
    </row>
    <row r="41" spans="1:14" s="9" customFormat="1" ht="11.45" customHeight="1" x14ac:dyDescent="0.2">
      <c r="A41" s="11"/>
      <c r="C41" s="150" t="s">
        <v>250</v>
      </c>
      <c r="D41" s="148" t="s">
        <v>251</v>
      </c>
      <c r="E41" s="148" t="s">
        <v>378</v>
      </c>
      <c r="F41" s="136"/>
      <c r="G41" s="136"/>
      <c r="H41" s="136"/>
      <c r="I41" s="136"/>
      <c r="J41" s="136"/>
      <c r="K41" s="136"/>
      <c r="L41" s="136"/>
    </row>
    <row r="42" spans="1:14" s="9" customFormat="1" ht="11.45" customHeight="1" x14ac:dyDescent="0.2">
      <c r="A42" s="11"/>
      <c r="C42" s="135" t="s">
        <v>252</v>
      </c>
      <c r="D42" s="147">
        <v>48.7</v>
      </c>
      <c r="E42" s="147">
        <f>'2.3.3'!C5*100/'2.3.3'!B5</f>
        <v>57.999056158565359</v>
      </c>
      <c r="F42" s="136"/>
      <c r="G42" s="220"/>
      <c r="H42" s="136"/>
      <c r="I42" s="136"/>
      <c r="J42" s="136"/>
      <c r="K42" s="136"/>
      <c r="L42" s="136"/>
    </row>
    <row r="43" spans="1:14" s="9" customFormat="1" ht="11.45" customHeight="1" x14ac:dyDescent="0.2">
      <c r="A43" s="11"/>
      <c r="C43" s="135" t="s">
        <v>253</v>
      </c>
      <c r="D43" s="147">
        <v>41</v>
      </c>
      <c r="E43" s="147">
        <f>'2.3.3'!D5*100/'2.3.3'!B5</f>
        <v>32.704105710240682</v>
      </c>
      <c r="F43" s="136"/>
      <c r="G43" s="220"/>
      <c r="H43" s="136"/>
      <c r="I43" s="136"/>
      <c r="J43" s="136"/>
      <c r="K43" s="136"/>
      <c r="L43" s="136"/>
    </row>
    <row r="44" spans="1:14" s="9" customFormat="1" ht="11.45" customHeight="1" x14ac:dyDescent="0.2">
      <c r="A44" s="11"/>
      <c r="C44" s="25" t="s">
        <v>254</v>
      </c>
      <c r="D44" s="147">
        <v>10.3</v>
      </c>
      <c r="E44" s="147">
        <f>'2.3.3'!E5*100/'2.3.3'!B5</f>
        <v>9.2968381311939599</v>
      </c>
      <c r="F44" s="136"/>
      <c r="G44" s="220"/>
      <c r="H44" s="136"/>
      <c r="I44" s="136"/>
      <c r="J44" s="136"/>
      <c r="K44" s="136"/>
      <c r="L44" s="136"/>
    </row>
    <row r="45" spans="1:14" s="9" customFormat="1" ht="11.45" customHeight="1" x14ac:dyDescent="0.2">
      <c r="A45" s="11"/>
      <c r="B45" s="16"/>
      <c r="C45" s="136"/>
      <c r="D45" s="136"/>
      <c r="E45" s="136"/>
      <c r="F45" s="136"/>
      <c r="G45" s="136"/>
      <c r="H45" s="136"/>
      <c r="I45" s="136"/>
      <c r="J45" s="136"/>
      <c r="K45" s="136"/>
      <c r="L45" s="136"/>
    </row>
    <row r="46" spans="1:14" s="9" customFormat="1" ht="11.45" customHeight="1" x14ac:dyDescent="0.2">
      <c r="A46" s="11"/>
      <c r="C46" s="51"/>
      <c r="D46" s="233"/>
      <c r="E46" s="51"/>
      <c r="F46" s="51"/>
      <c r="G46" s="136"/>
      <c r="H46" s="136"/>
      <c r="I46" s="136"/>
      <c r="J46" s="136"/>
      <c r="K46" s="136"/>
      <c r="L46" s="136"/>
    </row>
    <row r="47" spans="1:14" s="9" customFormat="1" ht="11.45" customHeight="1" x14ac:dyDescent="0.2">
      <c r="A47" s="11"/>
      <c r="C47" s="136"/>
      <c r="D47" s="136"/>
      <c r="E47" s="136"/>
      <c r="F47" s="136"/>
      <c r="G47" s="136"/>
      <c r="H47" s="136"/>
      <c r="I47" s="136"/>
      <c r="J47" s="136"/>
      <c r="K47" s="136"/>
      <c r="L47" s="136"/>
    </row>
    <row r="48" spans="1:14" s="9" customFormat="1" ht="11.45" customHeight="1" x14ac:dyDescent="0.2">
      <c r="A48" s="11"/>
      <c r="C48" s="136"/>
      <c r="D48" s="136"/>
      <c r="E48" s="136"/>
      <c r="F48" s="136"/>
      <c r="G48" s="136"/>
      <c r="H48" s="136"/>
      <c r="I48" s="136"/>
      <c r="J48" s="136"/>
      <c r="K48" s="136"/>
      <c r="L48" s="136"/>
    </row>
    <row r="49" spans="1:12" s="9" customFormat="1" ht="11.45" customHeight="1" x14ac:dyDescent="0.2">
      <c r="A49" s="11"/>
      <c r="C49" s="136"/>
      <c r="D49" s="136"/>
      <c r="E49" s="136"/>
      <c r="F49" s="136"/>
      <c r="G49" s="136"/>
      <c r="H49" s="136"/>
      <c r="I49" s="136"/>
      <c r="J49" s="136"/>
      <c r="K49" s="136"/>
      <c r="L49" s="136"/>
    </row>
    <row r="50" spans="1:12" s="9" customFormat="1" ht="11.45" customHeight="1" x14ac:dyDescent="0.2">
      <c r="A50" s="11"/>
      <c r="C50" s="136"/>
      <c r="D50" s="136"/>
      <c r="E50" s="136"/>
      <c r="F50" s="136"/>
      <c r="G50" s="136"/>
      <c r="H50" s="136"/>
      <c r="I50" s="136"/>
      <c r="J50" s="136"/>
      <c r="K50" s="136"/>
      <c r="L50" s="136"/>
    </row>
    <row r="51" spans="1:12" s="9" customFormat="1" ht="11.45" customHeight="1" x14ac:dyDescent="0.2">
      <c r="A51" s="11"/>
      <c r="C51" s="136"/>
      <c r="D51" s="136"/>
      <c r="E51" s="136"/>
      <c r="F51" s="136"/>
      <c r="G51" s="136"/>
      <c r="H51" s="136"/>
      <c r="I51" s="136"/>
      <c r="J51" s="136"/>
      <c r="K51" s="136"/>
      <c r="L51" s="136"/>
    </row>
    <row r="52" spans="1:12" s="9" customFormat="1" ht="11.45" customHeight="1" x14ac:dyDescent="0.2">
      <c r="A52" s="11"/>
      <c r="C52" s="136"/>
      <c r="D52" s="136"/>
      <c r="E52" s="136"/>
      <c r="F52" s="136"/>
      <c r="G52" s="136"/>
      <c r="H52" s="136"/>
      <c r="I52" s="136"/>
      <c r="J52" s="136"/>
      <c r="K52" s="136"/>
      <c r="L52" s="136"/>
    </row>
    <row r="53" spans="1:12" s="9" customFormat="1" ht="11.45" customHeight="1" x14ac:dyDescent="0.2">
      <c r="A53" s="11"/>
      <c r="C53" s="136"/>
      <c r="D53" s="136"/>
      <c r="E53" s="136"/>
      <c r="F53" s="136"/>
      <c r="G53" s="136"/>
      <c r="H53" s="136"/>
      <c r="I53" s="136"/>
      <c r="J53" s="136"/>
      <c r="K53" s="136"/>
      <c r="L53" s="136"/>
    </row>
    <row r="54" spans="1:12" s="9" customFormat="1" ht="11.45" customHeight="1" x14ac:dyDescent="0.2">
      <c r="A54" s="11"/>
      <c r="C54" s="136"/>
      <c r="D54" s="136"/>
      <c r="E54" s="136"/>
      <c r="F54" s="136"/>
      <c r="G54" s="136"/>
      <c r="H54" s="136"/>
      <c r="I54" s="136"/>
      <c r="J54" s="136"/>
      <c r="K54" s="136"/>
      <c r="L54" s="136"/>
    </row>
    <row r="55" spans="1:12" s="9" customFormat="1" ht="11.45" customHeight="1" x14ac:dyDescent="0.2">
      <c r="A55" s="11"/>
      <c r="C55" s="136"/>
      <c r="D55" s="136"/>
      <c r="E55" s="136"/>
      <c r="F55" s="136"/>
      <c r="G55" s="136"/>
      <c r="H55" s="136"/>
      <c r="I55" s="136"/>
      <c r="J55" s="136"/>
      <c r="K55" s="136"/>
      <c r="L55" s="136"/>
    </row>
    <row r="56" spans="1:12" s="9" customFormat="1" ht="11.45" customHeight="1" x14ac:dyDescent="0.2">
      <c r="A56" s="11"/>
      <c r="C56" s="136"/>
      <c r="D56" s="136"/>
      <c r="E56" s="136"/>
      <c r="F56" s="136"/>
      <c r="G56" s="136"/>
      <c r="H56" s="136"/>
      <c r="I56" s="136"/>
      <c r="J56" s="136"/>
      <c r="K56" s="136"/>
      <c r="L56" s="136"/>
    </row>
    <row r="57" spans="1:12" s="9" customFormat="1" ht="11.45" customHeight="1" x14ac:dyDescent="0.2">
      <c r="A57" s="11"/>
      <c r="C57" s="136"/>
      <c r="D57" s="136"/>
      <c r="E57" s="136"/>
      <c r="F57" s="136"/>
      <c r="G57" s="136"/>
      <c r="H57" s="136"/>
      <c r="I57" s="136"/>
      <c r="J57" s="136"/>
      <c r="K57" s="136"/>
      <c r="L57" s="136"/>
    </row>
    <row r="58" spans="1:12" s="9" customFormat="1" ht="11.45" customHeight="1" x14ac:dyDescent="0.2">
      <c r="A58" s="11"/>
      <c r="C58" s="136"/>
      <c r="D58" s="136"/>
      <c r="E58" s="136"/>
      <c r="F58" s="136"/>
      <c r="G58" s="136"/>
      <c r="H58" s="136"/>
      <c r="I58" s="136"/>
      <c r="J58" s="136"/>
      <c r="K58" s="136"/>
      <c r="L58" s="136"/>
    </row>
    <row r="59" spans="1:12" s="9" customFormat="1" ht="11.45" customHeight="1" x14ac:dyDescent="0.2">
      <c r="A59" s="11"/>
      <c r="C59" s="136"/>
      <c r="D59" s="136"/>
      <c r="E59" s="136"/>
      <c r="F59" s="136"/>
      <c r="G59" s="136"/>
      <c r="H59" s="136"/>
      <c r="I59" s="136"/>
      <c r="J59" s="136"/>
      <c r="K59" s="136"/>
      <c r="L59" s="136"/>
    </row>
    <row r="60" spans="1:12" s="9" customFormat="1" ht="11.45" customHeight="1" x14ac:dyDescent="0.2">
      <c r="A60" s="11"/>
      <c r="C60" s="136"/>
      <c r="D60" s="136"/>
      <c r="E60" s="136"/>
      <c r="F60" s="136"/>
      <c r="G60" s="136"/>
      <c r="H60" s="136"/>
      <c r="I60" s="136"/>
      <c r="J60" s="136"/>
      <c r="K60" s="136"/>
      <c r="L60" s="136"/>
    </row>
    <row r="61" spans="1:12" s="9" customFormat="1" ht="11.45" customHeight="1" x14ac:dyDescent="0.2">
      <c r="A61" s="11"/>
      <c r="C61" s="136"/>
      <c r="D61" s="136"/>
      <c r="E61" s="136"/>
      <c r="F61" s="136"/>
      <c r="G61" s="136"/>
      <c r="H61" s="136"/>
      <c r="I61" s="136"/>
      <c r="J61" s="136"/>
      <c r="K61" s="136"/>
      <c r="L61" s="136"/>
    </row>
    <row r="62" spans="1:12" s="9" customFormat="1" ht="11.45" customHeight="1" x14ac:dyDescent="0.2">
      <c r="A62" s="11"/>
      <c r="C62" s="136"/>
      <c r="D62" s="136"/>
      <c r="E62" s="136"/>
      <c r="F62" s="136"/>
      <c r="G62" s="136"/>
      <c r="H62" s="136"/>
      <c r="I62" s="136"/>
      <c r="J62" s="136"/>
      <c r="K62" s="136"/>
      <c r="L62" s="136"/>
    </row>
    <row r="63" spans="1:12" s="9" customFormat="1" ht="11.45" customHeight="1" x14ac:dyDescent="0.2">
      <c r="A63" s="11"/>
      <c r="C63" s="136"/>
      <c r="D63" s="136"/>
      <c r="E63" s="136"/>
      <c r="F63" s="136"/>
      <c r="G63" s="136"/>
      <c r="H63" s="136"/>
      <c r="I63" s="136"/>
      <c r="J63" s="136"/>
      <c r="K63" s="136"/>
      <c r="L63" s="136"/>
    </row>
    <row r="64" spans="1:12" s="9" customFormat="1" ht="11.45" customHeight="1" x14ac:dyDescent="0.2">
      <c r="A64" s="11"/>
      <c r="C64" s="136"/>
      <c r="D64" s="136"/>
      <c r="E64" s="136"/>
      <c r="F64" s="136"/>
      <c r="G64" s="136"/>
      <c r="H64" s="136"/>
      <c r="I64" s="136"/>
      <c r="J64" s="136"/>
      <c r="K64" s="136"/>
      <c r="L64" s="136"/>
    </row>
    <row r="65" spans="1:12" s="9" customFormat="1" ht="11.45" customHeight="1" x14ac:dyDescent="0.2">
      <c r="A65" s="11"/>
      <c r="C65" s="136"/>
      <c r="D65" s="136"/>
      <c r="E65" s="136"/>
      <c r="F65" s="136"/>
      <c r="G65" s="136"/>
      <c r="H65" s="136"/>
      <c r="I65" s="136"/>
      <c r="J65" s="136"/>
      <c r="K65" s="136"/>
      <c r="L65" s="136"/>
    </row>
    <row r="66" spans="1:12" s="9" customFormat="1" ht="11.45" customHeight="1" x14ac:dyDescent="0.2">
      <c r="A66" s="11"/>
      <c r="C66" s="136"/>
      <c r="D66" s="136"/>
      <c r="E66" s="136"/>
      <c r="F66" s="136"/>
      <c r="G66" s="136"/>
      <c r="H66" s="136"/>
      <c r="I66" s="136"/>
      <c r="J66" s="136"/>
      <c r="K66" s="136"/>
      <c r="L66" s="136"/>
    </row>
    <row r="67" spans="1:12" s="9" customFormat="1" ht="11.45" customHeight="1" x14ac:dyDescent="0.2">
      <c r="A67" s="11"/>
      <c r="C67" s="136"/>
      <c r="D67" s="136"/>
      <c r="E67" s="136"/>
      <c r="F67" s="136"/>
      <c r="G67" s="136"/>
      <c r="H67" s="136"/>
      <c r="I67" s="136"/>
      <c r="J67" s="136"/>
      <c r="K67" s="136"/>
      <c r="L67" s="136"/>
    </row>
    <row r="68" spans="1:12" s="9" customFormat="1" ht="11.45" customHeight="1" x14ac:dyDescent="0.2">
      <c r="A68" s="11"/>
      <c r="C68" s="136"/>
      <c r="D68" s="136"/>
      <c r="E68" s="136"/>
      <c r="F68" s="136"/>
      <c r="G68" s="136"/>
      <c r="H68" s="136"/>
      <c r="I68" s="136"/>
      <c r="J68" s="136"/>
      <c r="K68" s="136"/>
      <c r="L68" s="136"/>
    </row>
    <row r="69" spans="1:12" s="9" customFormat="1" ht="11.45" customHeight="1" x14ac:dyDescent="0.2">
      <c r="A69" s="11"/>
      <c r="C69" s="136"/>
      <c r="D69" s="136"/>
      <c r="E69" s="136"/>
      <c r="F69" s="136"/>
      <c r="G69" s="136"/>
      <c r="H69" s="136"/>
      <c r="I69" s="136"/>
      <c r="J69" s="136"/>
      <c r="K69" s="136"/>
      <c r="L69" s="136"/>
    </row>
    <row r="70" spans="1:12" s="9" customFormat="1" ht="11.45" customHeight="1" x14ac:dyDescent="0.2">
      <c r="A70" s="11"/>
      <c r="C70" s="136"/>
      <c r="D70" s="136"/>
      <c r="E70" s="136"/>
      <c r="F70" s="136"/>
      <c r="G70" s="136"/>
      <c r="H70" s="136"/>
      <c r="I70" s="136"/>
      <c r="J70" s="136"/>
      <c r="K70" s="136"/>
      <c r="L70" s="136"/>
    </row>
    <row r="71" spans="1:12" s="9" customFormat="1" ht="11.45" customHeight="1" x14ac:dyDescent="0.2">
      <c r="A71" s="11"/>
      <c r="C71" s="136"/>
      <c r="D71" s="136"/>
      <c r="E71" s="136"/>
      <c r="F71" s="136"/>
      <c r="G71" s="136"/>
      <c r="H71" s="136"/>
      <c r="I71" s="136"/>
      <c r="J71" s="136"/>
      <c r="K71" s="136"/>
      <c r="L71" s="136"/>
    </row>
    <row r="72" spans="1:12" s="9" customFormat="1" ht="11.45" customHeight="1" x14ac:dyDescent="0.2">
      <c r="A72" s="11"/>
      <c r="C72" s="136"/>
      <c r="D72" s="136"/>
      <c r="E72" s="136"/>
      <c r="F72" s="136"/>
      <c r="G72" s="136"/>
      <c r="H72" s="136"/>
      <c r="I72" s="136"/>
      <c r="J72" s="136"/>
      <c r="K72" s="136"/>
      <c r="L72" s="136"/>
    </row>
    <row r="73" spans="1:12" s="9" customFormat="1" ht="11.45" customHeight="1" x14ac:dyDescent="0.2">
      <c r="A73" s="11"/>
      <c r="C73" s="136"/>
      <c r="D73" s="136"/>
      <c r="E73" s="136"/>
      <c r="F73" s="136"/>
      <c r="G73" s="136"/>
      <c r="H73" s="136"/>
      <c r="I73" s="136"/>
      <c r="J73" s="136"/>
      <c r="K73" s="136"/>
      <c r="L73" s="136"/>
    </row>
    <row r="74" spans="1:12" s="9" customFormat="1" ht="11.45" customHeight="1" x14ac:dyDescent="0.2">
      <c r="A74" s="11"/>
      <c r="C74" s="136"/>
      <c r="D74" s="136"/>
      <c r="E74" s="136"/>
      <c r="F74" s="136"/>
      <c r="G74" s="136"/>
      <c r="H74" s="136"/>
      <c r="I74" s="136"/>
      <c r="J74" s="136"/>
      <c r="K74" s="136"/>
      <c r="L74" s="136"/>
    </row>
    <row r="75" spans="1:12" s="9" customFormat="1" ht="11.45" customHeight="1" x14ac:dyDescent="0.2">
      <c r="A75" s="11"/>
      <c r="C75" s="136"/>
      <c r="D75" s="136"/>
      <c r="E75" s="136"/>
      <c r="F75" s="136"/>
      <c r="G75" s="136"/>
      <c r="H75" s="136"/>
      <c r="I75" s="136"/>
      <c r="J75" s="136"/>
      <c r="K75" s="136"/>
      <c r="L75" s="136"/>
    </row>
    <row r="76" spans="1:12" s="9" customFormat="1" ht="11.45" customHeight="1" x14ac:dyDescent="0.2">
      <c r="A76" s="11"/>
      <c r="C76" s="136"/>
      <c r="D76" s="136"/>
      <c r="E76" s="136"/>
      <c r="F76" s="136"/>
      <c r="G76" s="136"/>
      <c r="H76" s="136"/>
      <c r="I76" s="136"/>
      <c r="J76" s="136"/>
      <c r="K76" s="136"/>
      <c r="L76" s="136"/>
    </row>
    <row r="77" spans="1:12" s="9" customFormat="1" ht="11.45" customHeight="1" x14ac:dyDescent="0.2">
      <c r="A77" s="11"/>
      <c r="C77" s="136"/>
      <c r="D77" s="136"/>
      <c r="E77" s="136"/>
      <c r="F77" s="136"/>
      <c r="G77" s="136"/>
      <c r="H77" s="136"/>
      <c r="I77" s="136"/>
      <c r="J77" s="136"/>
      <c r="K77" s="136"/>
      <c r="L77" s="136"/>
    </row>
    <row r="78" spans="1:12" s="9" customFormat="1" ht="11.45" customHeight="1" x14ac:dyDescent="0.2">
      <c r="A78" s="11"/>
      <c r="C78" s="136"/>
      <c r="D78" s="136"/>
      <c r="E78" s="136"/>
      <c r="F78" s="136"/>
      <c r="G78" s="136"/>
      <c r="H78" s="136"/>
      <c r="I78" s="136"/>
      <c r="J78" s="136"/>
      <c r="K78" s="136"/>
      <c r="L78" s="136"/>
    </row>
    <row r="79" spans="1:12" s="9" customFormat="1" ht="11.45" customHeight="1" x14ac:dyDescent="0.2">
      <c r="A79" s="11"/>
      <c r="C79" s="136"/>
      <c r="D79" s="136"/>
      <c r="E79" s="136"/>
      <c r="F79" s="136"/>
      <c r="G79" s="136"/>
      <c r="H79" s="136"/>
      <c r="I79" s="136"/>
      <c r="J79" s="136"/>
      <c r="K79" s="136"/>
      <c r="L79" s="136"/>
    </row>
    <row r="80" spans="1:12" s="9" customFormat="1" ht="11.45" customHeight="1" x14ac:dyDescent="0.2">
      <c r="A80" s="11"/>
      <c r="C80" s="136"/>
      <c r="D80" s="136"/>
      <c r="E80" s="136"/>
      <c r="F80" s="136"/>
      <c r="G80" s="136"/>
      <c r="H80" s="136"/>
      <c r="I80" s="136"/>
      <c r="J80" s="136"/>
      <c r="K80" s="136"/>
      <c r="L80" s="136"/>
    </row>
    <row r="81" spans="1:12" s="9" customFormat="1" ht="11.45" customHeight="1" x14ac:dyDescent="0.2">
      <c r="A81" s="11"/>
      <c r="C81" s="136"/>
      <c r="D81" s="136"/>
      <c r="E81" s="136"/>
      <c r="F81" s="136"/>
      <c r="G81" s="136"/>
      <c r="H81" s="136"/>
      <c r="I81" s="136"/>
      <c r="J81" s="136"/>
      <c r="K81" s="136"/>
      <c r="L81" s="136"/>
    </row>
    <row r="82" spans="1:12" s="9" customFormat="1" ht="11.45" customHeight="1" x14ac:dyDescent="0.2">
      <c r="A82" s="11"/>
      <c r="C82" s="136"/>
      <c r="D82" s="136"/>
      <c r="E82" s="136"/>
      <c r="F82" s="136"/>
      <c r="G82" s="136"/>
      <c r="H82" s="136"/>
      <c r="I82" s="136"/>
      <c r="J82" s="136"/>
      <c r="K82" s="136"/>
      <c r="L82" s="136"/>
    </row>
    <row r="83" spans="1:12" s="9" customFormat="1" ht="11.45" customHeight="1" x14ac:dyDescent="0.2">
      <c r="A83" s="11"/>
      <c r="C83" s="136"/>
      <c r="D83" s="136"/>
      <c r="E83" s="136"/>
      <c r="F83" s="136"/>
      <c r="G83" s="136"/>
      <c r="H83" s="136"/>
      <c r="I83" s="136"/>
      <c r="J83" s="136"/>
      <c r="K83" s="136"/>
      <c r="L83" s="136"/>
    </row>
    <row r="84" spans="1:12" s="9" customFormat="1" ht="11.45" customHeight="1" x14ac:dyDescent="0.2">
      <c r="A84" s="11"/>
      <c r="C84" s="136"/>
      <c r="D84" s="136"/>
      <c r="E84" s="136"/>
      <c r="F84" s="136"/>
      <c r="G84" s="136"/>
      <c r="H84" s="136"/>
      <c r="I84" s="136"/>
      <c r="J84" s="136"/>
      <c r="K84" s="136"/>
      <c r="L84" s="136"/>
    </row>
    <row r="85" spans="1:12" s="9" customFormat="1" ht="11.45" customHeight="1" x14ac:dyDescent="0.2">
      <c r="A85" s="11"/>
      <c r="C85" s="136"/>
      <c r="D85" s="136"/>
      <c r="E85" s="136"/>
      <c r="F85" s="136"/>
      <c r="G85" s="136"/>
      <c r="H85" s="136"/>
      <c r="I85" s="136"/>
      <c r="J85" s="136"/>
      <c r="K85" s="136"/>
      <c r="L85" s="136"/>
    </row>
    <row r="86" spans="1:12" s="9" customFormat="1" ht="11.45" customHeight="1" x14ac:dyDescent="0.2">
      <c r="A86" s="11"/>
      <c r="C86" s="136"/>
      <c r="D86" s="136"/>
      <c r="E86" s="136"/>
      <c r="F86" s="136"/>
      <c r="G86" s="136"/>
      <c r="H86" s="136"/>
      <c r="I86" s="136"/>
      <c r="J86" s="136"/>
      <c r="K86" s="136"/>
      <c r="L86" s="136"/>
    </row>
    <row r="87" spans="1:12" s="9" customFormat="1" ht="11.45" customHeight="1" x14ac:dyDescent="0.2">
      <c r="A87" s="11"/>
      <c r="C87" s="136"/>
      <c r="D87" s="136"/>
      <c r="E87" s="136"/>
      <c r="F87" s="136"/>
      <c r="G87" s="136"/>
      <c r="H87" s="136"/>
      <c r="I87" s="136"/>
      <c r="J87" s="136"/>
      <c r="K87" s="136"/>
      <c r="L87" s="136"/>
    </row>
    <row r="88" spans="1:12" s="9" customFormat="1" ht="11.45" customHeight="1" x14ac:dyDescent="0.2">
      <c r="A88" s="11"/>
      <c r="C88" s="136"/>
      <c r="D88" s="136"/>
      <c r="E88" s="136"/>
      <c r="F88" s="136"/>
      <c r="G88" s="136"/>
      <c r="H88" s="136"/>
      <c r="I88" s="136"/>
      <c r="J88" s="136"/>
      <c r="K88" s="136"/>
      <c r="L88" s="136"/>
    </row>
    <row r="89" spans="1:12" s="9" customFormat="1" ht="11.45" customHeight="1" x14ac:dyDescent="0.2">
      <c r="A89" s="11"/>
      <c r="C89" s="136"/>
      <c r="D89" s="136"/>
      <c r="E89" s="136"/>
      <c r="F89" s="136"/>
      <c r="G89" s="136"/>
      <c r="H89" s="136"/>
      <c r="I89" s="136"/>
      <c r="J89" s="136"/>
      <c r="K89" s="136"/>
      <c r="L89" s="136"/>
    </row>
    <row r="90" spans="1:12" s="9" customFormat="1" ht="11.45" customHeight="1" x14ac:dyDescent="0.2">
      <c r="A90" s="11"/>
      <c r="C90" s="136"/>
      <c r="D90" s="136"/>
      <c r="E90" s="136"/>
      <c r="F90" s="136"/>
      <c r="G90" s="136"/>
      <c r="H90" s="136"/>
      <c r="I90" s="136"/>
      <c r="J90" s="136"/>
      <c r="K90" s="136"/>
      <c r="L90" s="136"/>
    </row>
    <row r="91" spans="1:12" s="9" customFormat="1" ht="11.45" customHeight="1" x14ac:dyDescent="0.2">
      <c r="A91" s="11"/>
      <c r="C91" s="136"/>
      <c r="D91" s="136"/>
      <c r="E91" s="136"/>
      <c r="F91" s="136"/>
      <c r="G91" s="136"/>
      <c r="H91" s="136"/>
      <c r="I91" s="136"/>
      <c r="J91" s="136"/>
      <c r="K91" s="136"/>
      <c r="L91" s="136"/>
    </row>
    <row r="92" spans="1:12" s="9" customFormat="1" ht="11.45" customHeight="1" x14ac:dyDescent="0.2">
      <c r="A92" s="11"/>
      <c r="C92" s="136"/>
      <c r="D92" s="136"/>
      <c r="E92" s="136"/>
      <c r="F92" s="136"/>
      <c r="G92" s="136"/>
      <c r="H92" s="136"/>
      <c r="I92" s="136"/>
      <c r="J92" s="136"/>
      <c r="K92" s="136"/>
      <c r="L92" s="136"/>
    </row>
    <row r="93" spans="1:12" s="9" customFormat="1" ht="11.45" customHeight="1" x14ac:dyDescent="0.2">
      <c r="A93" s="11"/>
      <c r="C93" s="136"/>
      <c r="D93" s="136"/>
      <c r="E93" s="136"/>
      <c r="F93" s="136"/>
      <c r="G93" s="136"/>
      <c r="H93" s="136"/>
      <c r="I93" s="136"/>
      <c r="J93" s="136"/>
      <c r="K93" s="136"/>
      <c r="L93" s="136"/>
    </row>
    <row r="94" spans="1:12" s="9" customFormat="1" ht="11.45" customHeight="1" x14ac:dyDescent="0.2">
      <c r="A94" s="11"/>
      <c r="C94" s="136"/>
      <c r="D94" s="136"/>
      <c r="E94" s="136"/>
      <c r="F94" s="136"/>
      <c r="G94" s="136"/>
      <c r="H94" s="136"/>
      <c r="I94" s="136"/>
      <c r="J94" s="136"/>
      <c r="K94" s="136"/>
      <c r="L94" s="136"/>
    </row>
    <row r="95" spans="1:12" s="9" customFormat="1" ht="11.45" customHeight="1" x14ac:dyDescent="0.2">
      <c r="A95" s="11"/>
      <c r="C95" s="136"/>
      <c r="D95" s="136"/>
      <c r="E95" s="136"/>
      <c r="F95" s="136"/>
      <c r="G95" s="136"/>
      <c r="H95" s="136"/>
      <c r="I95" s="136"/>
      <c r="J95" s="136"/>
      <c r="K95" s="136"/>
      <c r="L95" s="136"/>
    </row>
    <row r="96" spans="1:12" s="9" customFormat="1" ht="11.45" customHeight="1" x14ac:dyDescent="0.2">
      <c r="A96" s="11"/>
      <c r="C96" s="136"/>
      <c r="D96" s="136"/>
      <c r="E96" s="136"/>
      <c r="F96" s="136"/>
      <c r="G96" s="136"/>
      <c r="H96" s="136"/>
      <c r="I96" s="136"/>
      <c r="J96" s="136"/>
      <c r="K96" s="136"/>
      <c r="L96" s="136"/>
    </row>
    <row r="97" spans="1:12" s="9" customFormat="1" ht="11.45" customHeight="1" x14ac:dyDescent="0.2">
      <c r="A97" s="11"/>
      <c r="C97" s="136"/>
      <c r="D97" s="136"/>
      <c r="E97" s="136"/>
      <c r="F97" s="136"/>
      <c r="G97" s="136"/>
      <c r="H97" s="136"/>
      <c r="I97" s="136"/>
      <c r="J97" s="136"/>
      <c r="K97" s="136"/>
      <c r="L97" s="136"/>
    </row>
    <row r="98" spans="1:12" s="9" customFormat="1" ht="11.45" customHeight="1" x14ac:dyDescent="0.2">
      <c r="A98" s="11"/>
      <c r="C98" s="136"/>
      <c r="D98" s="136"/>
      <c r="E98" s="136"/>
      <c r="F98" s="136"/>
      <c r="G98" s="136"/>
      <c r="H98" s="136"/>
      <c r="I98" s="136"/>
      <c r="J98" s="136"/>
      <c r="K98" s="136"/>
      <c r="L98" s="136"/>
    </row>
    <row r="99" spans="1:12" s="9" customFormat="1" ht="11.45" customHeight="1" x14ac:dyDescent="0.2">
      <c r="A99" s="11"/>
      <c r="C99" s="136"/>
      <c r="D99" s="136"/>
      <c r="E99" s="136"/>
      <c r="F99" s="136"/>
      <c r="G99" s="136"/>
      <c r="H99" s="136"/>
      <c r="I99" s="136"/>
      <c r="J99" s="136"/>
      <c r="K99" s="136"/>
      <c r="L99" s="136"/>
    </row>
    <row r="100" spans="1:12" s="9" customFormat="1" ht="11.45" customHeight="1" x14ac:dyDescent="0.2">
      <c r="A100" s="11"/>
      <c r="C100" s="136"/>
      <c r="D100" s="136"/>
      <c r="E100" s="136"/>
      <c r="F100" s="136"/>
      <c r="G100" s="136"/>
      <c r="H100" s="136"/>
      <c r="I100" s="136"/>
      <c r="J100" s="136"/>
      <c r="K100" s="136"/>
      <c r="L100" s="136"/>
    </row>
    <row r="101" spans="1:12" s="9" customFormat="1" ht="11.45" customHeight="1" x14ac:dyDescent="0.2">
      <c r="A101" s="11"/>
      <c r="C101" s="136"/>
      <c r="D101" s="136"/>
      <c r="E101" s="136"/>
      <c r="F101" s="136"/>
      <c r="G101" s="136"/>
      <c r="H101" s="136"/>
      <c r="I101" s="136"/>
      <c r="J101" s="136"/>
      <c r="K101" s="136"/>
      <c r="L101" s="136"/>
    </row>
    <row r="102" spans="1:12" s="9" customFormat="1" ht="11.45" customHeight="1" x14ac:dyDescent="0.2">
      <c r="A102" s="11"/>
      <c r="C102" s="136"/>
      <c r="D102" s="136"/>
      <c r="E102" s="136"/>
      <c r="F102" s="136"/>
      <c r="G102" s="136"/>
      <c r="H102" s="136"/>
      <c r="I102" s="136"/>
      <c r="J102" s="136"/>
      <c r="K102" s="136"/>
      <c r="L102" s="136"/>
    </row>
    <row r="103" spans="1:12" s="9" customFormat="1" ht="11.45" customHeight="1" x14ac:dyDescent="0.2">
      <c r="A103" s="11"/>
      <c r="C103" s="136"/>
      <c r="D103" s="136"/>
      <c r="E103" s="136"/>
      <c r="F103" s="136"/>
      <c r="G103" s="136"/>
      <c r="H103" s="136"/>
      <c r="I103" s="136"/>
      <c r="J103" s="136"/>
      <c r="K103" s="136"/>
      <c r="L103" s="136"/>
    </row>
    <row r="104" spans="1:12" s="9" customFormat="1" ht="11.45" customHeight="1" x14ac:dyDescent="0.2">
      <c r="A104" s="11"/>
      <c r="C104" s="136"/>
      <c r="D104" s="136"/>
      <c r="E104" s="136"/>
      <c r="F104" s="136"/>
      <c r="G104" s="136"/>
      <c r="H104" s="136"/>
      <c r="I104" s="136"/>
      <c r="J104" s="136"/>
      <c r="K104" s="136"/>
      <c r="L104" s="136"/>
    </row>
    <row r="105" spans="1:12" s="9" customFormat="1" ht="11.45" customHeight="1" x14ac:dyDescent="0.2">
      <c r="A105" s="11"/>
      <c r="C105" s="136"/>
      <c r="D105" s="136"/>
      <c r="E105" s="136"/>
      <c r="F105" s="136"/>
      <c r="G105" s="136"/>
      <c r="H105" s="136"/>
      <c r="I105" s="136"/>
      <c r="J105" s="136"/>
      <c r="K105" s="136"/>
      <c r="L105" s="136"/>
    </row>
    <row r="106" spans="1:12" s="9" customFormat="1" ht="11.45" customHeight="1" x14ac:dyDescent="0.2">
      <c r="A106" s="11"/>
      <c r="C106" s="136"/>
      <c r="D106" s="136"/>
      <c r="E106" s="136"/>
      <c r="F106" s="136"/>
      <c r="G106" s="136"/>
      <c r="H106" s="136"/>
      <c r="I106" s="136"/>
      <c r="J106" s="136"/>
      <c r="K106" s="136"/>
      <c r="L106" s="136"/>
    </row>
    <row r="107" spans="1:12" s="9" customFormat="1" ht="11.45" customHeight="1" x14ac:dyDescent="0.2">
      <c r="A107" s="11"/>
      <c r="C107" s="136"/>
      <c r="D107" s="136"/>
      <c r="E107" s="136"/>
      <c r="F107" s="136"/>
      <c r="G107" s="136"/>
      <c r="H107" s="136"/>
      <c r="I107" s="136"/>
      <c r="J107" s="136"/>
      <c r="K107" s="136"/>
      <c r="L107" s="136"/>
    </row>
    <row r="108" spans="1:12" s="9" customFormat="1" ht="11.45" customHeight="1" x14ac:dyDescent="0.2">
      <c r="A108" s="11"/>
      <c r="C108" s="136"/>
      <c r="D108" s="136"/>
      <c r="E108" s="136"/>
      <c r="F108" s="136"/>
      <c r="G108" s="136"/>
      <c r="H108" s="136"/>
      <c r="I108" s="136"/>
      <c r="J108" s="136"/>
      <c r="K108" s="136"/>
      <c r="L108" s="136"/>
    </row>
    <row r="109" spans="1:12" s="9" customFormat="1" ht="11.45" customHeight="1" x14ac:dyDescent="0.2">
      <c r="A109" s="11"/>
      <c r="C109" s="136"/>
      <c r="D109" s="136"/>
      <c r="E109" s="136"/>
      <c r="F109" s="136"/>
      <c r="G109" s="136"/>
      <c r="H109" s="136"/>
      <c r="I109" s="136"/>
      <c r="J109" s="136"/>
      <c r="K109" s="136"/>
      <c r="L109" s="136"/>
    </row>
    <row r="110" spans="1:12" s="9" customFormat="1" ht="11.45" customHeight="1" x14ac:dyDescent="0.2">
      <c r="A110" s="11"/>
      <c r="C110" s="136"/>
      <c r="D110" s="136"/>
      <c r="E110" s="136"/>
      <c r="F110" s="136"/>
      <c r="G110" s="136"/>
      <c r="H110" s="136"/>
      <c r="I110" s="136"/>
      <c r="J110" s="136"/>
      <c r="K110" s="136"/>
      <c r="L110" s="136"/>
    </row>
    <row r="111" spans="1:12" s="9" customFormat="1" ht="11.45" customHeight="1" x14ac:dyDescent="0.2">
      <c r="A111" s="11"/>
      <c r="C111" s="136"/>
      <c r="D111" s="136"/>
      <c r="E111" s="136"/>
      <c r="F111" s="136"/>
      <c r="G111" s="136"/>
      <c r="H111" s="136"/>
      <c r="I111" s="136"/>
      <c r="J111" s="136"/>
      <c r="K111" s="136"/>
      <c r="L111" s="136"/>
    </row>
    <row r="112" spans="1:12" s="9" customFormat="1" ht="11.45" customHeight="1" x14ac:dyDescent="0.2">
      <c r="A112" s="11"/>
      <c r="C112" s="136"/>
      <c r="D112" s="136"/>
      <c r="E112" s="136"/>
      <c r="F112" s="136"/>
      <c r="G112" s="136"/>
      <c r="H112" s="136"/>
      <c r="I112" s="136"/>
      <c r="J112" s="136"/>
      <c r="K112" s="136"/>
      <c r="L112" s="136"/>
    </row>
    <row r="113" spans="1:12" s="9" customFormat="1" ht="11.45" customHeight="1" x14ac:dyDescent="0.2">
      <c r="A113" s="11"/>
      <c r="C113" s="136"/>
      <c r="D113" s="136"/>
      <c r="E113" s="136"/>
      <c r="F113" s="136"/>
      <c r="G113" s="136"/>
      <c r="H113" s="136"/>
      <c r="I113" s="136"/>
      <c r="J113" s="136"/>
      <c r="K113" s="136"/>
      <c r="L113" s="136"/>
    </row>
    <row r="114" spans="1:12" s="9" customFormat="1" ht="11.45" customHeight="1" x14ac:dyDescent="0.2">
      <c r="A114" s="11"/>
      <c r="C114" s="136"/>
      <c r="D114" s="136"/>
      <c r="E114" s="136"/>
      <c r="F114" s="136"/>
      <c r="G114" s="136"/>
      <c r="H114" s="136"/>
      <c r="I114" s="136"/>
      <c r="J114" s="136"/>
      <c r="K114" s="136"/>
      <c r="L114" s="136"/>
    </row>
    <row r="115" spans="1:12" s="9" customFormat="1" ht="11.45" customHeight="1" x14ac:dyDescent="0.2">
      <c r="A115" s="11"/>
      <c r="C115" s="136"/>
      <c r="D115" s="136"/>
      <c r="E115" s="136"/>
      <c r="F115" s="136"/>
      <c r="G115" s="136"/>
      <c r="H115" s="136"/>
      <c r="I115" s="136"/>
      <c r="J115" s="136"/>
      <c r="K115" s="136"/>
      <c r="L115" s="136"/>
    </row>
    <row r="116" spans="1:12" s="9" customFormat="1" ht="11.45" customHeight="1" x14ac:dyDescent="0.2">
      <c r="A116" s="11"/>
      <c r="C116" s="136"/>
      <c r="D116" s="136"/>
      <c r="E116" s="136"/>
      <c r="F116" s="136"/>
      <c r="G116" s="136"/>
      <c r="H116" s="136"/>
      <c r="I116" s="136"/>
      <c r="J116" s="136"/>
      <c r="K116" s="136"/>
      <c r="L116" s="136"/>
    </row>
    <row r="117" spans="1:12" s="9" customFormat="1" ht="11.45" customHeight="1" x14ac:dyDescent="0.2">
      <c r="A117" s="11"/>
      <c r="C117" s="136"/>
      <c r="D117" s="136"/>
      <c r="E117" s="136"/>
      <c r="F117" s="136"/>
      <c r="G117" s="136"/>
      <c r="H117" s="136"/>
      <c r="I117" s="136"/>
      <c r="J117" s="136"/>
      <c r="K117" s="136"/>
      <c r="L117" s="136"/>
    </row>
    <row r="118" spans="1:12" s="9" customFormat="1" ht="11.45" customHeight="1" x14ac:dyDescent="0.2">
      <c r="A118" s="11"/>
      <c r="C118" s="136"/>
      <c r="D118" s="136"/>
      <c r="E118" s="136"/>
      <c r="F118" s="136"/>
      <c r="G118" s="136"/>
      <c r="H118" s="136"/>
      <c r="I118" s="136"/>
      <c r="J118" s="136"/>
      <c r="K118" s="136"/>
      <c r="L118" s="136"/>
    </row>
    <row r="119" spans="1:12" s="9" customFormat="1" ht="11.45" customHeight="1" x14ac:dyDescent="0.2">
      <c r="A119" s="11"/>
      <c r="C119" s="136"/>
      <c r="D119" s="136"/>
      <c r="E119" s="136"/>
      <c r="F119" s="136"/>
      <c r="G119" s="136"/>
      <c r="H119" s="136"/>
      <c r="I119" s="136"/>
      <c r="J119" s="136"/>
      <c r="K119" s="136"/>
      <c r="L119" s="136"/>
    </row>
    <row r="120" spans="1:12" s="9" customFormat="1" ht="11.45" customHeight="1" x14ac:dyDescent="0.2">
      <c r="A120" s="11"/>
      <c r="C120" s="136"/>
      <c r="D120" s="136"/>
      <c r="E120" s="136"/>
      <c r="F120" s="136"/>
      <c r="G120" s="136"/>
      <c r="H120" s="136"/>
      <c r="I120" s="136"/>
      <c r="J120" s="136"/>
      <c r="K120" s="136"/>
      <c r="L120" s="136"/>
    </row>
    <row r="121" spans="1:12" s="9" customFormat="1" ht="11.45" customHeight="1" x14ac:dyDescent="0.2">
      <c r="A121" s="11"/>
      <c r="C121" s="136"/>
      <c r="D121" s="136"/>
      <c r="E121" s="136"/>
      <c r="F121" s="136"/>
      <c r="G121" s="136"/>
      <c r="H121" s="136"/>
      <c r="I121" s="136"/>
      <c r="J121" s="136"/>
      <c r="K121" s="136"/>
      <c r="L121" s="136"/>
    </row>
    <row r="122" spans="1:12" s="9" customFormat="1" ht="11.45" customHeight="1" x14ac:dyDescent="0.2">
      <c r="A122" s="11"/>
      <c r="C122" s="136"/>
      <c r="D122" s="136"/>
      <c r="E122" s="136"/>
      <c r="F122" s="136"/>
      <c r="G122" s="136"/>
      <c r="H122" s="136"/>
      <c r="I122" s="136"/>
      <c r="J122" s="136"/>
      <c r="K122" s="136"/>
      <c r="L122" s="136"/>
    </row>
    <row r="123" spans="1:12" s="9" customFormat="1" ht="11.45" customHeight="1" x14ac:dyDescent="0.2">
      <c r="A123" s="11"/>
      <c r="C123" s="136"/>
      <c r="D123" s="136"/>
      <c r="E123" s="136"/>
      <c r="F123" s="136"/>
      <c r="G123" s="136"/>
      <c r="H123" s="136"/>
      <c r="I123" s="136"/>
      <c r="J123" s="136"/>
      <c r="K123" s="136"/>
      <c r="L123" s="136"/>
    </row>
    <row r="124" spans="1:12" s="9" customFormat="1" ht="11.45" customHeight="1" x14ac:dyDescent="0.2">
      <c r="A124" s="11"/>
      <c r="C124" s="136"/>
      <c r="D124" s="136"/>
      <c r="E124" s="136"/>
      <c r="F124" s="136"/>
      <c r="G124" s="136"/>
      <c r="H124" s="136"/>
      <c r="I124" s="136"/>
      <c r="J124" s="136"/>
      <c r="K124" s="136"/>
      <c r="L124" s="136"/>
    </row>
    <row r="125" spans="1:12" s="9" customFormat="1" ht="11.45" customHeight="1" x14ac:dyDescent="0.2">
      <c r="A125" s="11"/>
      <c r="C125" s="136"/>
      <c r="D125" s="136"/>
      <c r="E125" s="136"/>
      <c r="F125" s="136"/>
      <c r="G125" s="136"/>
      <c r="H125" s="136"/>
      <c r="I125" s="136"/>
      <c r="J125" s="136"/>
      <c r="K125" s="136"/>
      <c r="L125" s="136"/>
    </row>
    <row r="126" spans="1:12" s="9" customFormat="1" ht="11.45" customHeight="1" x14ac:dyDescent="0.2">
      <c r="A126" s="11"/>
      <c r="C126" s="136"/>
      <c r="D126" s="136"/>
      <c r="E126" s="136"/>
      <c r="F126" s="136"/>
      <c r="G126" s="136"/>
      <c r="H126" s="136"/>
      <c r="I126" s="136"/>
      <c r="J126" s="136"/>
      <c r="K126" s="136"/>
      <c r="L126" s="136"/>
    </row>
    <row r="127" spans="1:12" s="9" customFormat="1" ht="11.45" customHeight="1" x14ac:dyDescent="0.2">
      <c r="A127" s="11"/>
      <c r="C127" s="136"/>
      <c r="D127" s="136"/>
      <c r="E127" s="136"/>
      <c r="F127" s="136"/>
      <c r="G127" s="136"/>
      <c r="H127" s="136"/>
      <c r="I127" s="136"/>
      <c r="J127" s="136"/>
      <c r="K127" s="136"/>
      <c r="L127" s="136"/>
    </row>
    <row r="128" spans="1:12" s="9" customFormat="1" ht="11.45" customHeight="1" x14ac:dyDescent="0.2">
      <c r="A128" s="11"/>
      <c r="C128" s="136"/>
      <c r="D128" s="136"/>
      <c r="E128" s="136"/>
      <c r="F128" s="136"/>
      <c r="G128" s="136"/>
      <c r="H128" s="136"/>
      <c r="I128" s="136"/>
      <c r="J128" s="136"/>
      <c r="K128" s="136"/>
      <c r="L128" s="136"/>
    </row>
    <row r="129" spans="1:12" s="9" customFormat="1" ht="11.45" customHeight="1" x14ac:dyDescent="0.2">
      <c r="A129" s="11"/>
      <c r="C129" s="136"/>
      <c r="D129" s="136"/>
      <c r="E129" s="136"/>
      <c r="F129" s="136"/>
      <c r="G129" s="136"/>
      <c r="H129" s="136"/>
      <c r="I129" s="136"/>
      <c r="J129" s="136"/>
      <c r="K129" s="136"/>
      <c r="L129" s="136"/>
    </row>
    <row r="130" spans="1:12" s="9" customFormat="1" ht="11.45" customHeight="1" x14ac:dyDescent="0.2">
      <c r="A130" s="11"/>
      <c r="C130" s="136"/>
      <c r="D130" s="136"/>
      <c r="E130" s="136"/>
      <c r="F130" s="136"/>
      <c r="G130" s="136"/>
      <c r="H130" s="136"/>
      <c r="I130" s="136"/>
      <c r="J130" s="136"/>
      <c r="K130" s="136"/>
      <c r="L130" s="136"/>
    </row>
    <row r="131" spans="1:12" s="9" customFormat="1" ht="11.45" customHeight="1" x14ac:dyDescent="0.2">
      <c r="A131" s="11"/>
      <c r="C131" s="136"/>
      <c r="D131" s="136"/>
      <c r="E131" s="136"/>
      <c r="F131" s="136"/>
      <c r="G131" s="136"/>
      <c r="H131" s="136"/>
      <c r="I131" s="136"/>
      <c r="J131" s="136"/>
      <c r="K131" s="136"/>
      <c r="L131" s="136"/>
    </row>
    <row r="132" spans="1:12" s="9" customFormat="1" ht="11.45" customHeight="1" x14ac:dyDescent="0.2">
      <c r="A132" s="11"/>
      <c r="C132" s="136"/>
      <c r="D132" s="136"/>
      <c r="E132" s="136"/>
      <c r="F132" s="136"/>
      <c r="G132" s="136"/>
      <c r="H132" s="136"/>
      <c r="I132" s="136"/>
      <c r="J132" s="136"/>
      <c r="K132" s="136"/>
      <c r="L132" s="136"/>
    </row>
    <row r="133" spans="1:12" s="9" customFormat="1" ht="11.45" customHeight="1" x14ac:dyDescent="0.2">
      <c r="A133" s="11"/>
      <c r="C133" s="136"/>
      <c r="D133" s="136"/>
      <c r="E133" s="136"/>
      <c r="F133" s="136"/>
      <c r="G133" s="136"/>
      <c r="H133" s="136"/>
      <c r="I133" s="136"/>
      <c r="J133" s="136"/>
      <c r="K133" s="136"/>
      <c r="L133" s="136"/>
    </row>
    <row r="134" spans="1:12" s="9" customFormat="1" ht="11.45" customHeight="1" x14ac:dyDescent="0.2">
      <c r="A134" s="11"/>
      <c r="C134" s="136"/>
      <c r="D134" s="136"/>
      <c r="E134" s="136"/>
      <c r="F134" s="136"/>
      <c r="G134" s="136"/>
      <c r="H134" s="136"/>
      <c r="I134" s="136"/>
      <c r="J134" s="136"/>
      <c r="K134" s="136"/>
      <c r="L134" s="136"/>
    </row>
    <row r="135" spans="1:12" s="9" customFormat="1" ht="11.45" customHeight="1" x14ac:dyDescent="0.2">
      <c r="A135" s="11"/>
      <c r="C135" s="136"/>
      <c r="D135" s="136"/>
      <c r="E135" s="136"/>
      <c r="F135" s="136"/>
      <c r="G135" s="136"/>
      <c r="H135" s="136"/>
      <c r="I135" s="136"/>
      <c r="J135" s="136"/>
      <c r="K135" s="136"/>
      <c r="L135" s="136"/>
    </row>
    <row r="136" spans="1:12" s="9" customFormat="1" ht="11.45" customHeight="1" x14ac:dyDescent="0.2">
      <c r="A136" s="11"/>
      <c r="C136" s="136"/>
      <c r="D136" s="136"/>
      <c r="E136" s="136"/>
      <c r="F136" s="136"/>
      <c r="G136" s="136"/>
      <c r="H136" s="136"/>
      <c r="I136" s="136"/>
      <c r="J136" s="136"/>
      <c r="K136" s="136"/>
      <c r="L136" s="136"/>
    </row>
    <row r="137" spans="1:12" s="9" customFormat="1" ht="11.45" customHeight="1" x14ac:dyDescent="0.2">
      <c r="A137" s="11"/>
      <c r="C137" s="136"/>
      <c r="D137" s="136"/>
      <c r="E137" s="136"/>
      <c r="F137" s="136"/>
      <c r="G137" s="136"/>
      <c r="H137" s="136"/>
      <c r="I137" s="136"/>
      <c r="J137" s="136"/>
      <c r="K137" s="136"/>
      <c r="L137" s="136"/>
    </row>
    <row r="138" spans="1:12" s="9" customFormat="1" ht="11.45" customHeight="1" x14ac:dyDescent="0.2">
      <c r="A138" s="11"/>
      <c r="C138" s="136"/>
      <c r="D138" s="136"/>
      <c r="E138" s="136"/>
      <c r="F138" s="136"/>
      <c r="G138" s="136"/>
      <c r="H138" s="136"/>
      <c r="I138" s="136"/>
      <c r="J138" s="136"/>
      <c r="K138" s="136"/>
      <c r="L138" s="136"/>
    </row>
    <row r="139" spans="1:12" s="9" customFormat="1" ht="11.45" customHeight="1" x14ac:dyDescent="0.2">
      <c r="A139" s="11"/>
      <c r="C139" s="136"/>
      <c r="D139" s="136"/>
      <c r="E139" s="136"/>
      <c r="F139" s="136"/>
      <c r="G139" s="136"/>
      <c r="H139" s="136"/>
      <c r="I139" s="136"/>
      <c r="J139" s="136"/>
      <c r="K139" s="136"/>
      <c r="L139" s="136"/>
    </row>
    <row r="140" spans="1:12" s="9" customFormat="1" ht="11.45" customHeight="1" x14ac:dyDescent="0.2">
      <c r="A140" s="11"/>
      <c r="C140" s="136"/>
      <c r="D140" s="136"/>
      <c r="E140" s="136"/>
      <c r="F140" s="136"/>
      <c r="G140" s="136"/>
      <c r="H140" s="136"/>
      <c r="I140" s="136"/>
      <c r="J140" s="136"/>
      <c r="K140" s="136"/>
      <c r="L140" s="136"/>
    </row>
    <row r="141" spans="1:12" s="9" customFormat="1" ht="11.45" customHeight="1" x14ac:dyDescent="0.2">
      <c r="A141" s="11"/>
      <c r="C141" s="136"/>
      <c r="D141" s="136"/>
      <c r="E141" s="136"/>
      <c r="F141" s="136"/>
      <c r="G141" s="136"/>
      <c r="H141" s="136"/>
      <c r="I141" s="136"/>
      <c r="J141" s="136"/>
      <c r="K141" s="136"/>
      <c r="L141" s="136"/>
    </row>
    <row r="142" spans="1:12" s="9" customFormat="1" ht="11.45" customHeight="1" x14ac:dyDescent="0.2">
      <c r="A142" s="11"/>
      <c r="C142" s="136"/>
      <c r="D142" s="136"/>
      <c r="E142" s="136"/>
      <c r="F142" s="136"/>
      <c r="G142" s="136"/>
      <c r="H142" s="136"/>
      <c r="I142" s="136"/>
      <c r="J142" s="136"/>
      <c r="K142" s="136"/>
      <c r="L142" s="136"/>
    </row>
    <row r="143" spans="1:12" s="9" customFormat="1" ht="11.45" customHeight="1" x14ac:dyDescent="0.2">
      <c r="A143" s="11"/>
      <c r="C143" s="136"/>
      <c r="D143" s="136"/>
      <c r="E143" s="136"/>
      <c r="F143" s="136"/>
      <c r="G143" s="136"/>
      <c r="H143" s="136"/>
      <c r="I143" s="136"/>
      <c r="J143" s="136"/>
      <c r="K143" s="136"/>
      <c r="L143" s="136"/>
    </row>
    <row r="144" spans="1:12" s="9" customFormat="1" ht="11.45" customHeight="1" x14ac:dyDescent="0.2">
      <c r="A144" s="11"/>
      <c r="C144" s="136"/>
      <c r="D144" s="136"/>
      <c r="E144" s="136"/>
      <c r="F144" s="136"/>
      <c r="G144" s="136"/>
      <c r="H144" s="136"/>
      <c r="I144" s="136"/>
      <c r="J144" s="136"/>
      <c r="K144" s="136"/>
      <c r="L144" s="136"/>
    </row>
    <row r="145" spans="1:12" s="9" customFormat="1" ht="11.45" customHeight="1" x14ac:dyDescent="0.2">
      <c r="A145" s="11"/>
      <c r="C145" s="136"/>
      <c r="D145" s="136"/>
      <c r="E145" s="136"/>
      <c r="F145" s="136"/>
      <c r="G145" s="136"/>
      <c r="H145" s="136"/>
      <c r="I145" s="136"/>
      <c r="J145" s="136"/>
      <c r="K145" s="136"/>
      <c r="L145" s="136"/>
    </row>
    <row r="146" spans="1:12" s="9" customFormat="1" ht="11.45" customHeight="1" x14ac:dyDescent="0.2">
      <c r="A146" s="11"/>
      <c r="C146" s="136"/>
      <c r="D146" s="136"/>
      <c r="E146" s="136"/>
      <c r="F146" s="136"/>
      <c r="G146" s="136"/>
      <c r="H146" s="136"/>
      <c r="I146" s="136"/>
      <c r="J146" s="136"/>
      <c r="K146" s="136"/>
      <c r="L146" s="136"/>
    </row>
    <row r="147" spans="1:12" s="9" customFormat="1" ht="11.45" customHeight="1" x14ac:dyDescent="0.2">
      <c r="A147" s="17"/>
      <c r="C147" s="136"/>
      <c r="D147" s="136"/>
      <c r="E147" s="136"/>
      <c r="F147" s="136"/>
      <c r="G147" s="136"/>
      <c r="H147" s="136"/>
      <c r="I147" s="136"/>
      <c r="J147" s="136"/>
      <c r="K147" s="136"/>
      <c r="L147" s="136"/>
    </row>
  </sheetData>
  <hyperlinks>
    <hyperlink ref="A1" location="Inhalt!B3" display="Link zum Inhaltsverzeichnis"/>
    <hyperlink ref="A3" location="_GrafikDaten_2.2" display="Grafik 2.2"/>
    <hyperlink ref="A37" location="_GrafikDaten_2.3" display="Grafik 2.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32"/>
  <sheetViews>
    <sheetView zoomScale="160" zoomScaleNormal="160" workbookViewId="0"/>
  </sheetViews>
  <sheetFormatPr baseColWidth="10" defaultRowHeight="11.45" customHeight="1" x14ac:dyDescent="0.2"/>
  <cols>
    <col min="1" max="1" width="5.7109375" style="23" customWidth="1"/>
    <col min="2" max="2" width="85.7109375" style="9" customWidth="1"/>
    <col min="3" max="16384" width="11.42578125" style="9"/>
  </cols>
  <sheetData>
    <row r="1" spans="1:2" ht="12" customHeight="1" x14ac:dyDescent="0.2">
      <c r="A1" s="89" t="s">
        <v>198</v>
      </c>
    </row>
    <row r="2" spans="1:2" s="19" customFormat="1" ht="30" customHeight="1" thickBot="1" x14ac:dyDescent="0.3">
      <c r="A2" s="103" t="s">
        <v>199</v>
      </c>
      <c r="B2" s="103"/>
    </row>
    <row r="3" spans="1:2" s="22" customFormat="1" ht="48" customHeight="1" x14ac:dyDescent="0.2">
      <c r="A3" s="104" t="s">
        <v>211</v>
      </c>
      <c r="B3" s="81" t="s">
        <v>529</v>
      </c>
    </row>
    <row r="4" spans="1:2" s="22" customFormat="1" ht="36" customHeight="1" x14ac:dyDescent="0.2">
      <c r="A4" s="21" t="s">
        <v>41</v>
      </c>
      <c r="B4" s="81" t="s">
        <v>530</v>
      </c>
    </row>
    <row r="5" spans="1:2" s="22" customFormat="1" ht="48" customHeight="1" x14ac:dyDescent="0.2">
      <c r="A5" s="21" t="s">
        <v>41</v>
      </c>
      <c r="B5" s="81" t="s">
        <v>538</v>
      </c>
    </row>
    <row r="6" spans="1:2" s="22" customFormat="1" ht="48" customHeight="1" x14ac:dyDescent="0.2">
      <c r="A6" s="21" t="s">
        <v>41</v>
      </c>
      <c r="B6" s="81" t="s">
        <v>531</v>
      </c>
    </row>
    <row r="7" spans="1:2" s="22" customFormat="1" ht="48" customHeight="1" x14ac:dyDescent="0.2">
      <c r="A7" s="21" t="s">
        <v>41</v>
      </c>
      <c r="B7" s="81" t="s">
        <v>532</v>
      </c>
    </row>
    <row r="8" spans="1:2" s="22" customFormat="1" ht="48" customHeight="1" x14ac:dyDescent="0.2">
      <c r="A8" s="21" t="s">
        <v>41</v>
      </c>
      <c r="B8" s="81" t="s">
        <v>588</v>
      </c>
    </row>
    <row r="9" spans="1:2" s="22" customFormat="1" ht="36" customHeight="1" x14ac:dyDescent="0.2">
      <c r="A9" s="21" t="s">
        <v>41</v>
      </c>
      <c r="B9" s="81" t="s">
        <v>533</v>
      </c>
    </row>
    <row r="10" spans="1:2" s="22" customFormat="1" ht="24" customHeight="1" x14ac:dyDescent="0.2">
      <c r="A10" s="21" t="s">
        <v>41</v>
      </c>
      <c r="B10" s="81" t="s">
        <v>534</v>
      </c>
    </row>
    <row r="11" spans="1:2" s="22" customFormat="1" ht="24" customHeight="1" x14ac:dyDescent="0.2">
      <c r="A11" s="21" t="s">
        <v>41</v>
      </c>
      <c r="B11" s="81" t="s">
        <v>535</v>
      </c>
    </row>
    <row r="12" spans="1:2" s="22" customFormat="1" ht="36" customHeight="1" x14ac:dyDescent="0.2">
      <c r="A12" s="21" t="s">
        <v>41</v>
      </c>
      <c r="B12" s="81" t="s">
        <v>536</v>
      </c>
    </row>
    <row r="13" spans="1:2" s="22" customFormat="1" ht="24" customHeight="1" x14ac:dyDescent="0.2">
      <c r="A13" s="21" t="s">
        <v>41</v>
      </c>
      <c r="B13" s="81" t="s">
        <v>537</v>
      </c>
    </row>
    <row r="14" spans="1:2" ht="11.45" customHeight="1" x14ac:dyDescent="0.2">
      <c r="A14" s="20"/>
    </row>
    <row r="15" spans="1:2" ht="11.45" customHeight="1" x14ac:dyDescent="0.2">
      <c r="A15" s="20"/>
    </row>
    <row r="16" spans="1:2" ht="11.45" customHeight="1" x14ac:dyDescent="0.2">
      <c r="A16" s="20"/>
    </row>
    <row r="17" spans="1:1" ht="11.45" customHeight="1" x14ac:dyDescent="0.2">
      <c r="A17" s="20"/>
    </row>
    <row r="18" spans="1:1" ht="11.45" customHeight="1" x14ac:dyDescent="0.2">
      <c r="A18" s="20"/>
    </row>
    <row r="19" spans="1:1" ht="11.45" customHeight="1" x14ac:dyDescent="0.2">
      <c r="A19" s="20"/>
    </row>
    <row r="20" spans="1:1" ht="11.45" customHeight="1" x14ac:dyDescent="0.2">
      <c r="A20" s="20"/>
    </row>
    <row r="21" spans="1:1" ht="11.45" customHeight="1" x14ac:dyDescent="0.2">
      <c r="A21" s="20"/>
    </row>
    <row r="22" spans="1:1" ht="11.45" customHeight="1" x14ac:dyDescent="0.2">
      <c r="A22" s="20"/>
    </row>
    <row r="23" spans="1:1" ht="11.45" customHeight="1" x14ac:dyDescent="0.2">
      <c r="A23" s="20"/>
    </row>
    <row r="24" spans="1:1" ht="11.45" customHeight="1" x14ac:dyDescent="0.2">
      <c r="A24" s="20"/>
    </row>
    <row r="25" spans="1:1" ht="11.45" customHeight="1" x14ac:dyDescent="0.2">
      <c r="A25" s="20"/>
    </row>
    <row r="26" spans="1:1" ht="11.45" customHeight="1" x14ac:dyDescent="0.2">
      <c r="A26" s="20"/>
    </row>
    <row r="27" spans="1:1" ht="11.45" customHeight="1" x14ac:dyDescent="0.2">
      <c r="A27" s="20"/>
    </row>
    <row r="28" spans="1:1" ht="11.45" customHeight="1" x14ac:dyDescent="0.2">
      <c r="A28" s="20"/>
    </row>
    <row r="29" spans="1:1" ht="11.45" customHeight="1" x14ac:dyDescent="0.2">
      <c r="A29" s="20"/>
    </row>
    <row r="30" spans="1:1" ht="11.45" customHeight="1" x14ac:dyDescent="0.2">
      <c r="A30" s="20"/>
    </row>
    <row r="31" spans="1:1" ht="11.45" customHeight="1" x14ac:dyDescent="0.2">
      <c r="A31" s="20"/>
    </row>
    <row r="32" spans="1:1" ht="11.45" customHeight="1" x14ac:dyDescent="0.2">
      <c r="A32" s="20"/>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P47"/>
  <sheetViews>
    <sheetView zoomScale="160" zoomScaleNormal="160" workbookViewId="0"/>
  </sheetViews>
  <sheetFormatPr baseColWidth="10" defaultRowHeight="11.45" customHeight="1" x14ac:dyDescent="0.2"/>
  <cols>
    <col min="1" max="1" width="5.7109375" style="28" customWidth="1"/>
    <col min="2" max="6" width="9.7109375" style="29" customWidth="1"/>
    <col min="7" max="8" width="9.7109375" style="25" customWidth="1"/>
    <col min="9" max="9" width="8.7109375" style="25" customWidth="1"/>
    <col min="10" max="10" width="9.7109375" style="25" customWidth="1"/>
    <col min="11" max="11" width="2.7109375" style="25" customWidth="1"/>
    <col min="12" max="12" width="12" style="25" customWidth="1"/>
    <col min="13" max="16" width="8.7109375" style="25" customWidth="1"/>
    <col min="17" max="16384" width="11.42578125" style="25"/>
  </cols>
  <sheetData>
    <row r="1" spans="1:10" ht="12" customHeight="1" x14ac:dyDescent="0.2">
      <c r="A1" s="134" t="s">
        <v>198</v>
      </c>
    </row>
    <row r="2" spans="1:10" s="24" customFormat="1" ht="30" customHeight="1" x14ac:dyDescent="0.2">
      <c r="A2" s="114" t="s">
        <v>400</v>
      </c>
      <c r="B2" s="114"/>
      <c r="C2" s="114"/>
      <c r="D2" s="114"/>
      <c r="E2" s="114"/>
      <c r="F2" s="114"/>
      <c r="G2" s="114"/>
      <c r="H2" s="114"/>
      <c r="I2" s="114"/>
      <c r="J2" s="114"/>
    </row>
    <row r="3" spans="1:10" s="24" customFormat="1" ht="30" customHeight="1" x14ac:dyDescent="0.2">
      <c r="A3" s="115" t="s">
        <v>42</v>
      </c>
      <c r="B3" s="114"/>
      <c r="C3" s="114"/>
      <c r="D3" s="114"/>
      <c r="E3" s="114"/>
      <c r="F3" s="114"/>
      <c r="G3" s="114"/>
      <c r="H3" s="114"/>
      <c r="I3" s="114"/>
      <c r="J3" s="114"/>
    </row>
    <row r="4" spans="1:10" ht="48" customHeight="1" x14ac:dyDescent="0.2">
      <c r="A4" s="151" t="s">
        <v>43</v>
      </c>
      <c r="B4" s="152" t="s">
        <v>441</v>
      </c>
      <c r="C4" s="152" t="s">
        <v>442</v>
      </c>
      <c r="D4" s="152" t="s">
        <v>443</v>
      </c>
      <c r="E4" s="153" t="s">
        <v>444</v>
      </c>
      <c r="F4" s="153" t="s">
        <v>445</v>
      </c>
      <c r="G4" s="153" t="s">
        <v>446</v>
      </c>
      <c r="H4" s="153" t="s">
        <v>447</v>
      </c>
      <c r="I4" s="154" t="s">
        <v>448</v>
      </c>
      <c r="J4" s="155" t="s">
        <v>449</v>
      </c>
    </row>
    <row r="5" spans="1:10" ht="20.100000000000001" customHeight="1" x14ac:dyDescent="0.2">
      <c r="A5" s="119">
        <v>1991</v>
      </c>
      <c r="B5" s="180">
        <v>742500</v>
      </c>
      <c r="C5" s="180">
        <v>179800</v>
      </c>
      <c r="D5" s="180">
        <v>208800</v>
      </c>
      <c r="E5" s="180">
        <v>158100</v>
      </c>
      <c r="F5" s="180">
        <v>150500</v>
      </c>
      <c r="G5" s="180">
        <v>45200</v>
      </c>
      <c r="H5" s="180">
        <v>562700</v>
      </c>
      <c r="I5" s="27">
        <v>2.58</v>
      </c>
      <c r="J5" s="27">
        <v>2.27</v>
      </c>
    </row>
    <row r="6" spans="1:10" ht="11.45" customHeight="1" x14ac:dyDescent="0.2">
      <c r="A6" s="119">
        <v>1992</v>
      </c>
      <c r="B6" s="180">
        <v>736700</v>
      </c>
      <c r="C6" s="180">
        <v>176700</v>
      </c>
      <c r="D6" s="180">
        <v>215800</v>
      </c>
      <c r="E6" s="180">
        <v>153300</v>
      </c>
      <c r="F6" s="180">
        <v>148200</v>
      </c>
      <c r="G6" s="180">
        <v>42700</v>
      </c>
      <c r="H6" s="180">
        <v>560000</v>
      </c>
      <c r="I6" s="27">
        <v>2.56</v>
      </c>
      <c r="J6" s="27">
        <v>2.2599999999999998</v>
      </c>
    </row>
    <row r="7" spans="1:10" ht="11.45" customHeight="1" x14ac:dyDescent="0.2">
      <c r="A7" s="119">
        <v>1993</v>
      </c>
      <c r="B7" s="180">
        <v>746900</v>
      </c>
      <c r="C7" s="180">
        <v>190000</v>
      </c>
      <c r="D7" s="180">
        <v>227500</v>
      </c>
      <c r="E7" s="180">
        <v>148500</v>
      </c>
      <c r="F7" s="180">
        <v>143200</v>
      </c>
      <c r="G7" s="180">
        <v>37600</v>
      </c>
      <c r="H7" s="180">
        <v>556900</v>
      </c>
      <c r="I7" s="27">
        <v>2.4900000000000002</v>
      </c>
      <c r="J7" s="27">
        <v>2.25</v>
      </c>
    </row>
    <row r="8" spans="1:10" ht="11.45" customHeight="1" x14ac:dyDescent="0.2">
      <c r="A8" s="119">
        <v>1994</v>
      </c>
      <c r="B8" s="180">
        <v>757100</v>
      </c>
      <c r="C8" s="180">
        <v>201100</v>
      </c>
      <c r="D8" s="180">
        <v>241100</v>
      </c>
      <c r="E8" s="180">
        <v>146400</v>
      </c>
      <c r="F8" s="180">
        <v>132900</v>
      </c>
      <c r="G8" s="180">
        <v>35600</v>
      </c>
      <c r="H8" s="180">
        <v>556000</v>
      </c>
      <c r="I8" s="27">
        <v>2.4300000000000002</v>
      </c>
      <c r="J8" s="27">
        <v>2.23</v>
      </c>
    </row>
    <row r="9" spans="1:10" ht="11.45" customHeight="1" x14ac:dyDescent="0.2">
      <c r="A9" s="119">
        <v>1995</v>
      </c>
      <c r="B9" s="180">
        <v>760800</v>
      </c>
      <c r="C9" s="180">
        <v>208000</v>
      </c>
      <c r="D9" s="180">
        <v>244200</v>
      </c>
      <c r="E9" s="180">
        <v>150400</v>
      </c>
      <c r="F9" s="180">
        <v>123200</v>
      </c>
      <c r="G9" s="180">
        <v>35000</v>
      </c>
      <c r="H9" s="180">
        <v>552800</v>
      </c>
      <c r="I9" s="27">
        <v>2.4</v>
      </c>
      <c r="J9" s="27">
        <v>2.2200000000000002</v>
      </c>
    </row>
    <row r="10" spans="1:10" ht="11.45" customHeight="1" x14ac:dyDescent="0.2">
      <c r="A10" s="119">
        <v>1996</v>
      </c>
      <c r="B10" s="180">
        <v>764600</v>
      </c>
      <c r="C10" s="180">
        <v>218300</v>
      </c>
      <c r="D10" s="180">
        <v>245700</v>
      </c>
      <c r="E10" s="180">
        <v>143300</v>
      </c>
      <c r="F10" s="180">
        <v>122000</v>
      </c>
      <c r="G10" s="180">
        <v>35300</v>
      </c>
      <c r="H10" s="180">
        <v>546300</v>
      </c>
      <c r="I10" s="27">
        <v>2.37</v>
      </c>
      <c r="J10" s="27">
        <v>2.2000000000000002</v>
      </c>
    </row>
    <row r="11" spans="1:10" ht="11.45" customHeight="1" x14ac:dyDescent="0.2">
      <c r="A11" s="119">
        <v>1997</v>
      </c>
      <c r="B11" s="180">
        <v>764600</v>
      </c>
      <c r="C11" s="180">
        <v>218200</v>
      </c>
      <c r="D11" s="180">
        <v>250800</v>
      </c>
      <c r="E11" s="180">
        <v>139100</v>
      </c>
      <c r="F11" s="180">
        <v>120900</v>
      </c>
      <c r="G11" s="180">
        <v>35600</v>
      </c>
      <c r="H11" s="180">
        <v>546400</v>
      </c>
      <c r="I11" s="27">
        <v>2.37</v>
      </c>
      <c r="J11" s="27">
        <v>2.2000000000000002</v>
      </c>
    </row>
    <row r="12" spans="1:10" ht="11.45" customHeight="1" x14ac:dyDescent="0.2">
      <c r="A12" s="119">
        <v>1998</v>
      </c>
      <c r="B12" s="180">
        <v>775400</v>
      </c>
      <c r="C12" s="180">
        <v>234200</v>
      </c>
      <c r="D12" s="180">
        <v>254500</v>
      </c>
      <c r="E12" s="180">
        <v>138200</v>
      </c>
      <c r="F12" s="180">
        <v>117200</v>
      </c>
      <c r="G12" s="180">
        <v>31300</v>
      </c>
      <c r="H12" s="180">
        <v>541200</v>
      </c>
      <c r="I12" s="27">
        <v>2.31</v>
      </c>
      <c r="J12" s="27">
        <v>2.19</v>
      </c>
    </row>
    <row r="13" spans="1:10" ht="11.45" customHeight="1" x14ac:dyDescent="0.2">
      <c r="A13" s="119">
        <v>1999</v>
      </c>
      <c r="B13" s="180">
        <v>797600</v>
      </c>
      <c r="C13" s="180">
        <v>254700</v>
      </c>
      <c r="D13" s="180">
        <v>266100</v>
      </c>
      <c r="E13" s="180">
        <v>138100</v>
      </c>
      <c r="F13" s="180">
        <v>110200</v>
      </c>
      <c r="G13" s="180">
        <v>28600</v>
      </c>
      <c r="H13" s="180">
        <v>542900</v>
      </c>
      <c r="I13" s="27">
        <v>2.25</v>
      </c>
      <c r="J13" s="27">
        <v>2.1800000000000002</v>
      </c>
    </row>
    <row r="14" spans="1:10" ht="11.45" customHeight="1" x14ac:dyDescent="0.2">
      <c r="A14" s="26">
        <v>2000</v>
      </c>
      <c r="B14" s="180">
        <v>820100</v>
      </c>
      <c r="C14" s="180">
        <v>280000</v>
      </c>
      <c r="D14" s="180">
        <v>274800</v>
      </c>
      <c r="E14" s="180">
        <v>140200</v>
      </c>
      <c r="F14" s="180">
        <v>96800</v>
      </c>
      <c r="G14" s="180">
        <v>28300</v>
      </c>
      <c r="H14" s="180">
        <v>540100</v>
      </c>
      <c r="I14" s="27">
        <v>2.1800000000000002</v>
      </c>
      <c r="J14" s="27">
        <v>2.16</v>
      </c>
    </row>
    <row r="15" spans="1:10" ht="11.45" customHeight="1" x14ac:dyDescent="0.2">
      <c r="A15" s="26">
        <v>2001</v>
      </c>
      <c r="B15" s="180">
        <v>828100</v>
      </c>
      <c r="C15" s="180">
        <v>294200</v>
      </c>
      <c r="D15" s="180">
        <v>281300</v>
      </c>
      <c r="E15" s="180">
        <v>133900</v>
      </c>
      <c r="F15" s="180">
        <v>93300</v>
      </c>
      <c r="G15" s="180">
        <v>25500</v>
      </c>
      <c r="H15" s="180">
        <v>533900</v>
      </c>
      <c r="I15" s="27">
        <v>2.13</v>
      </c>
      <c r="J15" s="27">
        <v>2.15</v>
      </c>
    </row>
    <row r="16" spans="1:10" ht="11.45" customHeight="1" x14ac:dyDescent="0.2">
      <c r="A16" s="26">
        <v>2002</v>
      </c>
      <c r="B16" s="180">
        <v>829900</v>
      </c>
      <c r="C16" s="180">
        <v>291500</v>
      </c>
      <c r="D16" s="180">
        <v>292700</v>
      </c>
      <c r="E16" s="180">
        <v>135600</v>
      </c>
      <c r="F16" s="180">
        <v>84700</v>
      </c>
      <c r="G16" s="180">
        <v>25300</v>
      </c>
      <c r="H16" s="180">
        <v>538400</v>
      </c>
      <c r="I16" s="27">
        <v>2.12</v>
      </c>
      <c r="J16" s="27">
        <v>2.14</v>
      </c>
    </row>
    <row r="17" spans="1:10" ht="11.45" customHeight="1" x14ac:dyDescent="0.2">
      <c r="A17" s="26">
        <v>2003</v>
      </c>
      <c r="B17" s="180">
        <v>820400</v>
      </c>
      <c r="C17" s="180">
        <v>285400</v>
      </c>
      <c r="D17" s="180">
        <v>289100</v>
      </c>
      <c r="E17" s="180">
        <v>137700</v>
      </c>
      <c r="F17" s="180">
        <v>84700</v>
      </c>
      <c r="G17" s="180">
        <v>23400</v>
      </c>
      <c r="H17" s="180">
        <v>535000</v>
      </c>
      <c r="I17" s="27">
        <v>2.12</v>
      </c>
      <c r="J17" s="27">
        <v>2.13</v>
      </c>
    </row>
    <row r="18" spans="1:10" ht="11.45" customHeight="1" x14ac:dyDescent="0.2">
      <c r="A18" s="26">
        <v>2004</v>
      </c>
      <c r="B18" s="180">
        <v>814800</v>
      </c>
      <c r="C18" s="180">
        <v>276500</v>
      </c>
      <c r="D18" s="180">
        <v>293900</v>
      </c>
      <c r="E18" s="180">
        <v>141900</v>
      </c>
      <c r="F18" s="180">
        <v>81300</v>
      </c>
      <c r="G18" s="180">
        <v>21300</v>
      </c>
      <c r="H18" s="180">
        <v>538400</v>
      </c>
      <c r="I18" s="27">
        <v>2.12</v>
      </c>
      <c r="J18" s="27">
        <v>2.12</v>
      </c>
    </row>
    <row r="19" spans="1:10" ht="11.45" customHeight="1" x14ac:dyDescent="0.2">
      <c r="A19" s="26">
        <v>2005</v>
      </c>
      <c r="B19" s="180">
        <v>833600</v>
      </c>
      <c r="C19" s="180">
        <v>302000</v>
      </c>
      <c r="D19" s="180">
        <v>304500</v>
      </c>
      <c r="E19" s="180">
        <v>136900</v>
      </c>
      <c r="F19" s="180">
        <v>72500</v>
      </c>
      <c r="G19" s="180">
        <v>17800</v>
      </c>
      <c r="H19" s="180">
        <v>531600</v>
      </c>
      <c r="I19" s="27">
        <v>2.0499999999999998</v>
      </c>
      <c r="J19" s="27">
        <v>2.11</v>
      </c>
    </row>
    <row r="20" spans="1:10" ht="11.45" customHeight="1" x14ac:dyDescent="0.2">
      <c r="A20" s="26">
        <v>2006</v>
      </c>
      <c r="B20" s="180">
        <v>845100</v>
      </c>
      <c r="C20" s="180">
        <v>317500</v>
      </c>
      <c r="D20" s="180">
        <v>308400</v>
      </c>
      <c r="E20" s="180">
        <v>134800</v>
      </c>
      <c r="F20" s="180">
        <v>67900</v>
      </c>
      <c r="G20" s="180">
        <v>16500</v>
      </c>
      <c r="H20" s="180">
        <v>527600</v>
      </c>
      <c r="I20" s="27">
        <v>2.0099999999999998</v>
      </c>
      <c r="J20" s="27">
        <v>2.08</v>
      </c>
    </row>
    <row r="21" spans="1:10" ht="11.45" customHeight="1" x14ac:dyDescent="0.2">
      <c r="A21" s="26">
        <v>2007</v>
      </c>
      <c r="B21" s="180">
        <v>856400</v>
      </c>
      <c r="C21" s="180">
        <v>333900</v>
      </c>
      <c r="D21" s="180">
        <v>311600</v>
      </c>
      <c r="E21" s="180">
        <v>132800</v>
      </c>
      <c r="F21" s="180">
        <v>60400</v>
      </c>
      <c r="G21" s="180">
        <v>17700</v>
      </c>
      <c r="H21" s="180">
        <v>522500</v>
      </c>
      <c r="I21" s="27">
        <v>1.97</v>
      </c>
      <c r="J21" s="27">
        <v>2.0699999999999998</v>
      </c>
    </row>
    <row r="22" spans="1:10" ht="11.45" customHeight="1" x14ac:dyDescent="0.2">
      <c r="A22" s="26">
        <v>2008</v>
      </c>
      <c r="B22" s="180">
        <v>855500</v>
      </c>
      <c r="C22" s="180">
        <v>342300</v>
      </c>
      <c r="D22" s="180">
        <v>309100</v>
      </c>
      <c r="E22" s="180">
        <v>128800.00000000001</v>
      </c>
      <c r="F22" s="180">
        <v>61200</v>
      </c>
      <c r="G22" s="180">
        <v>14300</v>
      </c>
      <c r="H22" s="180">
        <v>513299.99999999994</v>
      </c>
      <c r="I22" s="27">
        <v>1.95</v>
      </c>
      <c r="J22" s="27">
        <v>2.0499999999999998</v>
      </c>
    </row>
    <row r="23" spans="1:10" ht="11.45" customHeight="1" x14ac:dyDescent="0.2">
      <c r="A23" s="26">
        <v>2009</v>
      </c>
      <c r="B23" s="180">
        <v>857900</v>
      </c>
      <c r="C23" s="180">
        <v>341400</v>
      </c>
      <c r="D23" s="180">
        <v>321600</v>
      </c>
      <c r="E23" s="180">
        <v>122100</v>
      </c>
      <c r="F23" s="180">
        <v>57600</v>
      </c>
      <c r="G23" s="180">
        <v>15300</v>
      </c>
      <c r="H23" s="180">
        <v>516500</v>
      </c>
      <c r="I23" s="27">
        <v>1.94</v>
      </c>
      <c r="J23" s="27">
        <v>2.04</v>
      </c>
    </row>
    <row r="24" spans="1:10" ht="11.45" customHeight="1" x14ac:dyDescent="0.2">
      <c r="A24" s="26">
        <v>2010</v>
      </c>
      <c r="B24" s="180">
        <v>853100</v>
      </c>
      <c r="C24" s="180">
        <v>344300</v>
      </c>
      <c r="D24" s="180">
        <v>320000</v>
      </c>
      <c r="E24" s="180">
        <v>117600</v>
      </c>
      <c r="F24" s="180">
        <v>56200</v>
      </c>
      <c r="G24" s="180">
        <v>15000</v>
      </c>
      <c r="H24" s="180">
        <v>508800</v>
      </c>
      <c r="I24" s="27">
        <v>1.92</v>
      </c>
      <c r="J24" s="27">
        <v>2.0299999999999998</v>
      </c>
    </row>
    <row r="25" spans="1:10" ht="11.45" customHeight="1" x14ac:dyDescent="0.2">
      <c r="A25" s="26" t="s">
        <v>47</v>
      </c>
      <c r="B25" s="180">
        <v>830400</v>
      </c>
      <c r="C25" s="180">
        <v>334300</v>
      </c>
      <c r="D25" s="180">
        <v>309900</v>
      </c>
      <c r="E25" s="180">
        <v>115900</v>
      </c>
      <c r="F25" s="180">
        <v>55100</v>
      </c>
      <c r="G25" s="180">
        <v>15200</v>
      </c>
      <c r="H25" s="180">
        <v>496100</v>
      </c>
      <c r="I25" s="27">
        <v>1.93</v>
      </c>
      <c r="J25" s="27">
        <v>2.0299999999999998</v>
      </c>
    </row>
    <row r="26" spans="1:10" ht="11.45" customHeight="1" x14ac:dyDescent="0.2">
      <c r="A26" s="26">
        <v>2012</v>
      </c>
      <c r="B26" s="180">
        <v>835500</v>
      </c>
      <c r="C26" s="180">
        <v>338800</v>
      </c>
      <c r="D26" s="180">
        <v>318700</v>
      </c>
      <c r="E26" s="180">
        <v>110900</v>
      </c>
      <c r="F26" s="180">
        <v>51400</v>
      </c>
      <c r="G26" s="180">
        <v>15700</v>
      </c>
      <c r="H26" s="180">
        <v>496700</v>
      </c>
      <c r="I26" s="27">
        <v>1.92</v>
      </c>
      <c r="J26" s="27">
        <v>2.02</v>
      </c>
    </row>
    <row r="27" spans="1:10" ht="11.45" customHeight="1" x14ac:dyDescent="0.2">
      <c r="A27" s="26">
        <v>2013</v>
      </c>
      <c r="B27" s="180">
        <v>827900</v>
      </c>
      <c r="C27" s="180">
        <v>336300</v>
      </c>
      <c r="D27" s="180">
        <v>313900</v>
      </c>
      <c r="E27" s="180">
        <v>107600</v>
      </c>
      <c r="F27" s="180">
        <v>53900</v>
      </c>
      <c r="G27" s="180">
        <v>16200</v>
      </c>
      <c r="H27" s="180">
        <v>491600</v>
      </c>
      <c r="I27" s="27">
        <v>1.92</v>
      </c>
      <c r="J27" s="27">
        <v>2.02</v>
      </c>
    </row>
    <row r="28" spans="1:10" ht="11.45" customHeight="1" x14ac:dyDescent="0.2">
      <c r="A28" s="26">
        <v>2014</v>
      </c>
      <c r="B28" s="180">
        <v>828800</v>
      </c>
      <c r="C28" s="180">
        <v>334900</v>
      </c>
      <c r="D28" s="180">
        <v>316900</v>
      </c>
      <c r="E28" s="180">
        <v>105100</v>
      </c>
      <c r="F28" s="180">
        <v>55300</v>
      </c>
      <c r="G28" s="180">
        <v>16600</v>
      </c>
      <c r="H28" s="180">
        <v>493900</v>
      </c>
      <c r="I28" s="27">
        <v>1.92</v>
      </c>
      <c r="J28" s="27">
        <v>2.0099999999999998</v>
      </c>
    </row>
    <row r="29" spans="1:10" ht="11.45" customHeight="1" x14ac:dyDescent="0.2">
      <c r="A29" s="26">
        <v>2015</v>
      </c>
      <c r="B29" s="180">
        <v>837000</v>
      </c>
      <c r="C29" s="180">
        <v>340700</v>
      </c>
      <c r="D29" s="180">
        <v>323800</v>
      </c>
      <c r="E29" s="180">
        <v>99000</v>
      </c>
      <c r="F29" s="180">
        <v>56300</v>
      </c>
      <c r="G29" s="180">
        <v>17200</v>
      </c>
      <c r="H29" s="180">
        <v>496300</v>
      </c>
      <c r="I29" s="27">
        <v>1.91</v>
      </c>
      <c r="J29" s="27">
        <v>2</v>
      </c>
    </row>
    <row r="30" spans="1:10" ht="11.45" customHeight="1" x14ac:dyDescent="0.2">
      <c r="A30" s="26">
        <v>2016</v>
      </c>
      <c r="B30" s="180">
        <v>838400</v>
      </c>
      <c r="C30" s="180">
        <v>339800</v>
      </c>
      <c r="D30" s="180">
        <v>321900</v>
      </c>
      <c r="E30" s="180">
        <v>101900</v>
      </c>
      <c r="F30" s="180">
        <v>57800</v>
      </c>
      <c r="G30" s="180">
        <v>17000</v>
      </c>
      <c r="H30" s="180">
        <v>498600</v>
      </c>
      <c r="I30" s="27">
        <v>1.92</v>
      </c>
      <c r="J30" s="27">
        <v>2.0099999999999998</v>
      </c>
    </row>
    <row r="31" spans="1:10" ht="11.45" customHeight="1" x14ac:dyDescent="0.2">
      <c r="A31" s="26">
        <v>2017</v>
      </c>
      <c r="B31" s="180">
        <v>825700</v>
      </c>
      <c r="C31" s="180">
        <v>334700</v>
      </c>
      <c r="D31" s="180">
        <v>315200</v>
      </c>
      <c r="E31" s="180">
        <v>97400</v>
      </c>
      <c r="F31" s="180">
        <v>59000</v>
      </c>
      <c r="G31" s="180">
        <v>19400</v>
      </c>
      <c r="H31" s="180">
        <v>491000</v>
      </c>
      <c r="I31" s="27">
        <v>1.93</v>
      </c>
      <c r="J31" s="27">
        <v>2</v>
      </c>
    </row>
    <row r="32" spans="1:10" ht="11.45" customHeight="1" x14ac:dyDescent="0.2">
      <c r="A32" s="26">
        <v>2018</v>
      </c>
      <c r="B32" s="180">
        <v>830400</v>
      </c>
      <c r="C32" s="180">
        <v>346700</v>
      </c>
      <c r="D32" s="180">
        <v>313400</v>
      </c>
      <c r="E32" s="180">
        <v>91200</v>
      </c>
      <c r="F32" s="180">
        <v>56800</v>
      </c>
      <c r="G32" s="180">
        <v>22300</v>
      </c>
      <c r="H32" s="180">
        <v>483600</v>
      </c>
      <c r="I32" s="27">
        <v>1.92</v>
      </c>
      <c r="J32" s="27">
        <v>1.99</v>
      </c>
    </row>
    <row r="33" spans="1:16" ht="11.45" customHeight="1" x14ac:dyDescent="0.2">
      <c r="A33" s="26">
        <v>2019</v>
      </c>
      <c r="B33" s="180">
        <v>836700</v>
      </c>
      <c r="C33" s="180">
        <v>354700</v>
      </c>
      <c r="D33" s="180">
        <v>307300</v>
      </c>
      <c r="E33" s="180">
        <v>96300</v>
      </c>
      <c r="F33" s="180">
        <v>57100</v>
      </c>
      <c r="G33" s="180">
        <v>21300</v>
      </c>
      <c r="H33" s="180">
        <v>482000</v>
      </c>
      <c r="I33" s="27">
        <v>1.91</v>
      </c>
      <c r="J33" s="27">
        <v>1.99</v>
      </c>
    </row>
    <row r="34" spans="1:16" ht="11.45" customHeight="1" x14ac:dyDescent="0.2">
      <c r="A34" s="26">
        <v>2020</v>
      </c>
      <c r="B34" s="180">
        <v>833400</v>
      </c>
      <c r="C34" s="180">
        <v>342800</v>
      </c>
      <c r="D34" s="180">
        <v>315500</v>
      </c>
      <c r="E34" s="180">
        <v>96100</v>
      </c>
      <c r="F34" s="180">
        <v>59700</v>
      </c>
      <c r="G34" s="180">
        <v>19300</v>
      </c>
      <c r="H34" s="180">
        <v>490600</v>
      </c>
      <c r="I34" s="27">
        <v>1.9218032649388048</v>
      </c>
      <c r="J34" s="27">
        <v>2.02</v>
      </c>
    </row>
    <row r="35" spans="1:16" ht="11.45" customHeight="1" x14ac:dyDescent="0.2">
      <c r="A35" s="119">
        <v>2021</v>
      </c>
      <c r="B35" s="180">
        <v>843200</v>
      </c>
      <c r="C35" s="180">
        <v>351100</v>
      </c>
      <c r="D35" s="180">
        <v>319500</v>
      </c>
      <c r="E35" s="180">
        <v>91500</v>
      </c>
      <c r="F35" s="180">
        <v>61600</v>
      </c>
      <c r="G35" s="180">
        <v>19500</v>
      </c>
      <c r="H35" s="180">
        <v>492100</v>
      </c>
      <c r="I35" s="27">
        <v>1.915046682312</v>
      </c>
      <c r="J35" s="27">
        <v>2.0299999999999998</v>
      </c>
    </row>
    <row r="36" spans="1:16" ht="11.45" customHeight="1" x14ac:dyDescent="0.2">
      <c r="A36" s="119">
        <v>2022</v>
      </c>
      <c r="B36" s="180">
        <v>854300</v>
      </c>
      <c r="C36" s="180">
        <v>358400</v>
      </c>
      <c r="D36" s="180">
        <v>318600</v>
      </c>
      <c r="E36" s="180">
        <v>95900</v>
      </c>
      <c r="F36" s="180">
        <v>59400</v>
      </c>
      <c r="G36" s="180">
        <v>21900</v>
      </c>
      <c r="H36" s="180">
        <v>495900</v>
      </c>
      <c r="I36" s="27">
        <v>1.92</v>
      </c>
      <c r="J36" s="235">
        <v>2.02</v>
      </c>
    </row>
    <row r="37" spans="1:16" ht="11.45" customHeight="1" x14ac:dyDescent="0.2">
      <c r="D37" s="30"/>
    </row>
    <row r="38" spans="1:16" ht="11.45" customHeight="1" x14ac:dyDescent="0.2">
      <c r="A38" s="139" t="s">
        <v>260</v>
      </c>
      <c r="B38" s="102"/>
      <c r="L38" s="141" t="s">
        <v>255</v>
      </c>
    </row>
    <row r="39" spans="1:16" ht="23.1" customHeight="1" x14ac:dyDescent="0.2">
      <c r="L39" s="148" t="s">
        <v>256</v>
      </c>
      <c r="M39" s="25" t="s">
        <v>46</v>
      </c>
      <c r="N39" s="25" t="s">
        <v>257</v>
      </c>
      <c r="O39" s="25" t="s">
        <v>258</v>
      </c>
      <c r="P39" s="25" t="s">
        <v>378</v>
      </c>
    </row>
    <row r="40" spans="1:16" ht="11.45" customHeight="1" x14ac:dyDescent="0.2">
      <c r="L40" s="145">
        <v>1</v>
      </c>
      <c r="M40" s="182">
        <v>179800</v>
      </c>
      <c r="N40" s="182">
        <v>334300</v>
      </c>
      <c r="O40" s="182">
        <v>342800</v>
      </c>
      <c r="P40" s="312">
        <f>C36</f>
        <v>358400</v>
      </c>
    </row>
    <row r="41" spans="1:16" ht="11.45" customHeight="1" x14ac:dyDescent="0.2">
      <c r="L41" s="145">
        <v>2</v>
      </c>
      <c r="M41" s="182">
        <v>208800</v>
      </c>
      <c r="N41" s="182">
        <v>309900</v>
      </c>
      <c r="O41" s="182">
        <v>315500</v>
      </c>
      <c r="P41" s="312">
        <f>D36</f>
        <v>318600</v>
      </c>
    </row>
    <row r="42" spans="1:16" ht="11.45" customHeight="1" x14ac:dyDescent="0.2">
      <c r="L42" s="145">
        <v>3</v>
      </c>
      <c r="M42" s="182">
        <v>158100</v>
      </c>
      <c r="N42" s="182">
        <v>115900</v>
      </c>
      <c r="O42" s="182">
        <v>96100</v>
      </c>
      <c r="P42" s="312">
        <f>E36</f>
        <v>95900</v>
      </c>
    </row>
    <row r="43" spans="1:16" ht="11.45" customHeight="1" x14ac:dyDescent="0.2">
      <c r="L43" s="145">
        <v>4</v>
      </c>
      <c r="M43" s="182">
        <v>150500</v>
      </c>
      <c r="N43" s="182">
        <v>55100</v>
      </c>
      <c r="O43" s="182">
        <v>59700</v>
      </c>
      <c r="P43" s="312">
        <f>F36</f>
        <v>59400</v>
      </c>
    </row>
    <row r="44" spans="1:16" ht="11.45" customHeight="1" x14ac:dyDescent="0.2">
      <c r="L44" s="145" t="s">
        <v>225</v>
      </c>
      <c r="M44" s="182">
        <v>45200</v>
      </c>
      <c r="N44" s="182">
        <v>15200</v>
      </c>
      <c r="O44" s="182">
        <v>19300</v>
      </c>
      <c r="P44" s="312">
        <f>G36</f>
        <v>21900</v>
      </c>
    </row>
    <row r="46" spans="1:16" ht="11.45" customHeight="1" x14ac:dyDescent="0.2">
      <c r="N46" s="51"/>
      <c r="O46" s="51"/>
      <c r="P46" s="51"/>
    </row>
    <row r="47" spans="1:16" ht="11.45" customHeight="1" x14ac:dyDescent="0.2">
      <c r="L47" s="181"/>
    </row>
  </sheetData>
  <hyperlinks>
    <hyperlink ref="A1" location="Inhalt!A7" display="Link zum Inhaltsverzeichnis"/>
    <hyperlink ref="A38" location="_GrafikDaten_2.4" display="Grafik 2.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legacyDrawing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53"/>
  <sheetViews>
    <sheetView zoomScale="160" zoomScaleNormal="160" workbookViewId="0"/>
  </sheetViews>
  <sheetFormatPr baseColWidth="10" defaultRowHeight="11.45" customHeight="1" x14ac:dyDescent="0.2"/>
  <cols>
    <col min="1" max="1" width="23.28515625" style="28" customWidth="1"/>
    <col min="2" max="6" width="13.7109375" style="29" customWidth="1"/>
    <col min="7" max="7" width="2.7109375" style="25" customWidth="1"/>
    <col min="8" max="8" width="14.42578125" style="25" customWidth="1"/>
    <col min="9" max="10" width="7.7109375" style="25" customWidth="1"/>
    <col min="11" max="16384" width="11.42578125" style="25"/>
  </cols>
  <sheetData>
    <row r="1" spans="1:10" ht="12" customHeight="1" x14ac:dyDescent="0.2">
      <c r="A1" s="134" t="s">
        <v>198</v>
      </c>
    </row>
    <row r="2" spans="1:10" ht="30" customHeight="1" x14ac:dyDescent="0.2">
      <c r="A2" s="114" t="s">
        <v>400</v>
      </c>
    </row>
    <row r="3" spans="1:10" ht="30" customHeight="1" x14ac:dyDescent="0.2">
      <c r="A3" s="115" t="s">
        <v>48</v>
      </c>
    </row>
    <row r="4" spans="1:10" ht="36" customHeight="1" x14ac:dyDescent="0.2">
      <c r="A4" s="157" t="s">
        <v>49</v>
      </c>
      <c r="B4" s="158" t="s">
        <v>407</v>
      </c>
      <c r="C4" s="154" t="s">
        <v>450</v>
      </c>
      <c r="D4" s="154" t="s">
        <v>451</v>
      </c>
      <c r="E4" s="154" t="s">
        <v>452</v>
      </c>
      <c r="F4" s="155" t="s">
        <v>453</v>
      </c>
    </row>
    <row r="5" spans="1:10" ht="20.100000000000001" customHeight="1" x14ac:dyDescent="0.2">
      <c r="A5" s="31" t="s">
        <v>44</v>
      </c>
      <c r="B5" s="32">
        <v>100</v>
      </c>
      <c r="C5" s="32">
        <v>100</v>
      </c>
      <c r="D5" s="32">
        <v>100</v>
      </c>
      <c r="E5" s="32">
        <v>100</v>
      </c>
      <c r="F5" s="32">
        <v>100</v>
      </c>
    </row>
    <row r="6" spans="1:10" ht="11.45" customHeight="1" x14ac:dyDescent="0.2">
      <c r="A6" s="33" t="s">
        <v>51</v>
      </c>
      <c r="B6" s="34"/>
      <c r="C6" s="35"/>
      <c r="D6" s="35"/>
      <c r="E6" s="35"/>
      <c r="F6" s="36"/>
      <c r="H6" s="123"/>
    </row>
    <row r="7" spans="1:10" ht="11.45" customHeight="1" x14ac:dyDescent="0.2">
      <c r="A7" s="33" t="s">
        <v>52</v>
      </c>
      <c r="B7" s="37">
        <v>24.2</v>
      </c>
      <c r="C7" s="37">
        <v>40.299999999999997</v>
      </c>
      <c r="D7" s="37">
        <v>41.1</v>
      </c>
      <c r="E7" s="37">
        <v>41.7</v>
      </c>
      <c r="F7" s="236">
        <v>41.1</v>
      </c>
      <c r="H7" s="123"/>
    </row>
    <row r="8" spans="1:10" ht="11.45" customHeight="1" x14ac:dyDescent="0.2">
      <c r="A8" s="33" t="s">
        <v>53</v>
      </c>
      <c r="B8" s="37">
        <v>28.1</v>
      </c>
      <c r="C8" s="37">
        <v>37.299999999999997</v>
      </c>
      <c r="D8" s="37">
        <v>37.9</v>
      </c>
      <c r="E8" s="37">
        <v>37.200000000000003</v>
      </c>
      <c r="F8" s="236">
        <v>33.6</v>
      </c>
    </row>
    <row r="9" spans="1:10" ht="11.45" customHeight="1" x14ac:dyDescent="0.2">
      <c r="A9" s="33" t="s">
        <v>54</v>
      </c>
      <c r="B9" s="37">
        <v>21.3</v>
      </c>
      <c r="C9" s="37">
        <v>14.035727305869486</v>
      </c>
      <c r="D9" s="37">
        <v>11.5</v>
      </c>
      <c r="E9" s="37">
        <v>11.4</v>
      </c>
      <c r="F9" s="236">
        <v>11.9</v>
      </c>
    </row>
    <row r="10" spans="1:10" ht="11.45" customHeight="1" x14ac:dyDescent="0.2">
      <c r="A10" s="33" t="s">
        <v>55</v>
      </c>
      <c r="B10" s="37">
        <v>20.26936026936027</v>
      </c>
      <c r="C10" s="37">
        <v>6.6</v>
      </c>
      <c r="D10" s="37">
        <v>7.2</v>
      </c>
      <c r="E10" s="37">
        <v>7.1</v>
      </c>
      <c r="F10" s="236">
        <v>9.6</v>
      </c>
    </row>
    <row r="11" spans="1:10" ht="11.45" customHeight="1" x14ac:dyDescent="0.2">
      <c r="A11" s="33" t="s">
        <v>56</v>
      </c>
      <c r="B11" s="37">
        <v>6.0875420875420874</v>
      </c>
      <c r="C11" s="37">
        <v>1.8471260177421314</v>
      </c>
      <c r="D11" s="37">
        <v>2.2999999999999998</v>
      </c>
      <c r="E11" s="37">
        <v>2.6</v>
      </c>
      <c r="F11" s="236">
        <v>3.8</v>
      </c>
    </row>
    <row r="12" spans="1:10" ht="11.45" customHeight="1" x14ac:dyDescent="0.2">
      <c r="A12" s="128"/>
      <c r="B12" s="37"/>
      <c r="C12" s="37"/>
      <c r="D12" s="37"/>
      <c r="E12" s="38"/>
      <c r="F12" s="38"/>
    </row>
    <row r="13" spans="1:10" ht="11.45" customHeight="1" x14ac:dyDescent="0.2">
      <c r="A13" s="139" t="s">
        <v>261</v>
      </c>
      <c r="B13" s="102"/>
      <c r="H13" s="129" t="s">
        <v>262</v>
      </c>
    </row>
    <row r="14" spans="1:10" ht="11.45" customHeight="1" x14ac:dyDescent="0.2">
      <c r="B14" s="30"/>
      <c r="H14" s="25" t="s">
        <v>264</v>
      </c>
      <c r="I14" s="202" t="s">
        <v>46</v>
      </c>
      <c r="J14" s="202" t="s">
        <v>378</v>
      </c>
    </row>
    <row r="15" spans="1:10" ht="11.45" customHeight="1" x14ac:dyDescent="0.2">
      <c r="B15" s="30"/>
      <c r="H15" s="135" t="s">
        <v>245</v>
      </c>
      <c r="I15" s="147">
        <v>24.2</v>
      </c>
      <c r="J15" s="147">
        <f>E7</f>
        <v>41.7</v>
      </c>
    </row>
    <row r="16" spans="1:10" ht="11.45" customHeight="1" x14ac:dyDescent="0.2">
      <c r="B16" s="30"/>
      <c r="H16" s="135" t="s">
        <v>246</v>
      </c>
      <c r="I16" s="147">
        <v>28.1</v>
      </c>
      <c r="J16" s="147">
        <f>E8</f>
        <v>37.200000000000003</v>
      </c>
    </row>
    <row r="17" spans="2:12" ht="11.45" customHeight="1" x14ac:dyDescent="0.2">
      <c r="B17" s="30"/>
      <c r="H17" s="25" t="s">
        <v>247</v>
      </c>
      <c r="I17" s="147">
        <v>21.3</v>
      </c>
      <c r="J17" s="147">
        <f>E9</f>
        <v>11.4</v>
      </c>
    </row>
    <row r="18" spans="2:12" ht="11.45" customHeight="1" x14ac:dyDescent="0.2">
      <c r="B18" s="30"/>
      <c r="H18" s="25" t="s">
        <v>248</v>
      </c>
      <c r="I18" s="147">
        <v>20.3</v>
      </c>
      <c r="J18" s="147">
        <f>E10</f>
        <v>7.1</v>
      </c>
    </row>
    <row r="19" spans="2:12" ht="11.45" customHeight="1" x14ac:dyDescent="0.2">
      <c r="B19" s="30"/>
      <c r="H19" s="25" t="s">
        <v>263</v>
      </c>
      <c r="I19" s="147">
        <v>6.1</v>
      </c>
      <c r="J19" s="147">
        <f>E11</f>
        <v>2.6</v>
      </c>
    </row>
    <row r="20" spans="2:12" ht="11.45" customHeight="1" x14ac:dyDescent="0.2">
      <c r="B20" s="30"/>
      <c r="J20" s="56"/>
    </row>
    <row r="21" spans="2:12" ht="11.45" customHeight="1" x14ac:dyDescent="0.2">
      <c r="B21" s="30"/>
      <c r="J21" s="51"/>
      <c r="K21" s="51"/>
      <c r="L21" s="51"/>
    </row>
    <row r="22" spans="2:12" ht="11.45" customHeight="1" x14ac:dyDescent="0.2">
      <c r="B22" s="30"/>
    </row>
    <row r="23" spans="2:12" ht="11.45" customHeight="1" x14ac:dyDescent="0.2">
      <c r="B23" s="30"/>
    </row>
    <row r="24" spans="2:12" ht="11.45" customHeight="1" x14ac:dyDescent="0.2">
      <c r="B24" s="30"/>
    </row>
    <row r="25" spans="2:12" ht="11.45" customHeight="1" x14ac:dyDescent="0.2">
      <c r="B25" s="30"/>
    </row>
    <row r="26" spans="2:12" ht="11.45" customHeight="1" x14ac:dyDescent="0.2">
      <c r="B26" s="30"/>
    </row>
    <row r="27" spans="2:12" ht="11.45" customHeight="1" x14ac:dyDescent="0.2">
      <c r="B27" s="30"/>
    </row>
    <row r="28" spans="2:12" ht="11.45" customHeight="1" x14ac:dyDescent="0.2">
      <c r="B28" s="30"/>
    </row>
    <row r="29" spans="2:12" ht="11.45" customHeight="1" x14ac:dyDescent="0.2">
      <c r="B29" s="30"/>
    </row>
    <row r="30" spans="2:12" ht="11.45" customHeight="1" x14ac:dyDescent="0.2">
      <c r="B30" s="30"/>
    </row>
    <row r="31" spans="2:12" ht="11.45" customHeight="1" x14ac:dyDescent="0.2">
      <c r="B31" s="30"/>
    </row>
    <row r="32" spans="2:12" ht="11.45" customHeight="1" x14ac:dyDescent="0.2">
      <c r="B32" s="30"/>
    </row>
    <row r="33" spans="1:10" ht="11.45" customHeight="1" x14ac:dyDescent="0.2">
      <c r="B33" s="30"/>
    </row>
    <row r="34" spans="1:10" ht="11.45" customHeight="1" x14ac:dyDescent="0.2">
      <c r="A34" s="28" t="s">
        <v>296</v>
      </c>
      <c r="B34" s="30"/>
    </row>
    <row r="35" spans="1:10" ht="11.45" customHeight="1" x14ac:dyDescent="0.2">
      <c r="A35" s="28" t="s">
        <v>296</v>
      </c>
      <c r="B35" s="30"/>
    </row>
    <row r="36" spans="1:10" ht="11.45" customHeight="1" x14ac:dyDescent="0.2">
      <c r="A36" s="28" t="s">
        <v>296</v>
      </c>
      <c r="B36" s="30"/>
    </row>
    <row r="37" spans="1:10" ht="11.45" customHeight="1" x14ac:dyDescent="0.2">
      <c r="A37" s="28" t="s">
        <v>296</v>
      </c>
    </row>
    <row r="38" spans="1:10" ht="30" customHeight="1" x14ac:dyDescent="0.2">
      <c r="A38" s="197" t="s">
        <v>539</v>
      </c>
    </row>
    <row r="39" spans="1:10" ht="24" customHeight="1" x14ac:dyDescent="0.2">
      <c r="A39" s="151" t="s">
        <v>49</v>
      </c>
      <c r="B39" s="152" t="s">
        <v>57</v>
      </c>
      <c r="C39" s="152" t="s">
        <v>381</v>
      </c>
      <c r="D39" s="152" t="s">
        <v>58</v>
      </c>
      <c r="E39" s="153" t="s">
        <v>382</v>
      </c>
      <c r="F39" s="25"/>
    </row>
    <row r="40" spans="1:10" ht="20.100000000000001" customHeight="1" x14ac:dyDescent="0.2">
      <c r="A40" s="39" t="s">
        <v>59</v>
      </c>
      <c r="B40" s="237">
        <v>854300</v>
      </c>
      <c r="C40" s="32">
        <v>100</v>
      </c>
      <c r="D40" s="237">
        <v>1637000</v>
      </c>
      <c r="E40" s="32">
        <v>100</v>
      </c>
      <c r="F40" s="25"/>
      <c r="G40" s="40"/>
      <c r="H40" s="51"/>
      <c r="I40" s="249"/>
      <c r="J40" s="249"/>
    </row>
    <row r="41" spans="1:10" ht="11.45" customHeight="1" x14ac:dyDescent="0.2">
      <c r="A41" s="26" t="s">
        <v>60</v>
      </c>
      <c r="B41" s="238"/>
      <c r="C41" s="44"/>
      <c r="D41" s="237"/>
      <c r="E41" s="44"/>
      <c r="F41" s="25"/>
      <c r="G41" s="40"/>
      <c r="H41" s="51"/>
      <c r="I41" s="51"/>
      <c r="J41" s="51"/>
    </row>
    <row r="42" spans="1:10" ht="11.45" customHeight="1" x14ac:dyDescent="0.2">
      <c r="A42" s="26" t="s">
        <v>61</v>
      </c>
      <c r="B42" s="238">
        <v>358400</v>
      </c>
      <c r="C42" s="37">
        <v>41.952475711108512</v>
      </c>
      <c r="D42" s="238">
        <v>358400</v>
      </c>
      <c r="E42" s="37">
        <v>21.893708002443493</v>
      </c>
      <c r="F42" s="25"/>
      <c r="G42" s="40"/>
      <c r="H42" s="123"/>
      <c r="I42" s="40"/>
    </row>
    <row r="43" spans="1:10" ht="11.45" customHeight="1" x14ac:dyDescent="0.2">
      <c r="A43" s="26" t="s">
        <v>62</v>
      </c>
      <c r="B43" s="238">
        <v>318600</v>
      </c>
      <c r="C43" s="37">
        <v>37.293690740957508</v>
      </c>
      <c r="D43" s="238">
        <v>637300</v>
      </c>
      <c r="E43" s="37">
        <v>38.930971288943191</v>
      </c>
      <c r="F43" s="25"/>
      <c r="G43" s="40"/>
      <c r="H43" s="40"/>
      <c r="I43" s="40"/>
    </row>
    <row r="44" spans="1:10" ht="11.45" customHeight="1" x14ac:dyDescent="0.2">
      <c r="A44" s="26" t="s">
        <v>63</v>
      </c>
      <c r="B44" s="238">
        <v>95900</v>
      </c>
      <c r="C44" s="37">
        <v>11.225564789886457</v>
      </c>
      <c r="D44" s="238">
        <v>287600</v>
      </c>
      <c r="E44" s="37">
        <v>17.568723274282224</v>
      </c>
      <c r="F44" s="25"/>
      <c r="G44" s="40"/>
      <c r="H44" s="40"/>
      <c r="I44" s="40"/>
    </row>
    <row r="45" spans="1:10" ht="11.45" customHeight="1" x14ac:dyDescent="0.2">
      <c r="A45" s="26" t="s">
        <v>64</v>
      </c>
      <c r="B45" s="238">
        <v>59400</v>
      </c>
      <c r="C45" s="37">
        <v>6.9530609856022467</v>
      </c>
      <c r="D45" s="238">
        <v>237700</v>
      </c>
      <c r="E45" s="37">
        <v>14.520464263897374</v>
      </c>
      <c r="F45" s="25"/>
      <c r="G45" s="40"/>
      <c r="H45" s="40"/>
      <c r="I45" s="40"/>
    </row>
    <row r="46" spans="1:10" ht="11.45" customHeight="1" x14ac:dyDescent="0.2">
      <c r="A46" s="26" t="s">
        <v>65</v>
      </c>
      <c r="B46" s="238">
        <v>21900</v>
      </c>
      <c r="C46" s="37">
        <v>2.5635022825705254</v>
      </c>
      <c r="D46" s="238">
        <v>116000</v>
      </c>
      <c r="E46" s="37">
        <v>7.0861331704337198</v>
      </c>
      <c r="F46" s="25"/>
      <c r="G46" s="40"/>
      <c r="H46" s="40"/>
      <c r="I46" s="40"/>
    </row>
    <row r="47" spans="1:10" ht="20.100000000000001" customHeight="1" x14ac:dyDescent="0.2">
      <c r="A47" s="26" t="s">
        <v>66</v>
      </c>
      <c r="B47" s="238">
        <v>833200</v>
      </c>
      <c r="C47" s="239">
        <v>100</v>
      </c>
      <c r="D47" s="238">
        <v>1603200</v>
      </c>
      <c r="E47" s="239">
        <v>100</v>
      </c>
      <c r="F47" s="25"/>
      <c r="G47" s="40"/>
      <c r="H47" s="40"/>
      <c r="I47" s="40"/>
      <c r="J47" s="40"/>
    </row>
    <row r="48" spans="1:10" ht="11.45" customHeight="1" x14ac:dyDescent="0.2">
      <c r="A48" s="26" t="s">
        <v>67</v>
      </c>
      <c r="B48" s="238"/>
      <c r="C48" s="44"/>
      <c r="D48" s="238"/>
      <c r="E48" s="44"/>
      <c r="F48" s="25"/>
      <c r="G48" s="40"/>
      <c r="H48" s="40"/>
      <c r="I48" s="40"/>
      <c r="J48" s="40"/>
    </row>
    <row r="49" spans="1:10" ht="11.45" customHeight="1" x14ac:dyDescent="0.2">
      <c r="A49" s="26" t="s">
        <v>68</v>
      </c>
      <c r="B49" s="238">
        <v>347400</v>
      </c>
      <c r="C49" s="37">
        <v>41.7</v>
      </c>
      <c r="D49" s="238">
        <v>347400</v>
      </c>
      <c r="E49" s="37">
        <v>21.779198796313711</v>
      </c>
      <c r="F49" s="25"/>
      <c r="G49" s="40"/>
      <c r="H49" s="40"/>
      <c r="I49" s="40"/>
      <c r="J49" s="40"/>
    </row>
    <row r="50" spans="1:10" ht="11.45" customHeight="1" x14ac:dyDescent="0.2">
      <c r="A50" s="26" t="s">
        <v>69</v>
      </c>
      <c r="B50" s="238">
        <v>310200</v>
      </c>
      <c r="C50" s="37">
        <v>37.200000000000003</v>
      </c>
      <c r="D50" s="238">
        <v>620300</v>
      </c>
      <c r="E50" s="37">
        <v>38.680960441351644</v>
      </c>
      <c r="F50" s="25"/>
      <c r="G50" s="40"/>
      <c r="H50" s="40"/>
      <c r="I50" s="40"/>
      <c r="J50" s="40"/>
    </row>
    <row r="51" spans="1:10" s="29" customFormat="1" ht="11.45" customHeight="1" x14ac:dyDescent="0.2">
      <c r="A51" s="26" t="s">
        <v>70</v>
      </c>
      <c r="B51" s="238">
        <v>94800</v>
      </c>
      <c r="C51" s="37">
        <v>11.4</v>
      </c>
      <c r="D51" s="238">
        <v>284500</v>
      </c>
      <c r="E51" s="37">
        <v>17.672873174095667</v>
      </c>
      <c r="F51" s="25"/>
      <c r="G51" s="40"/>
      <c r="H51" s="40"/>
      <c r="I51" s="40"/>
      <c r="J51" s="40"/>
    </row>
    <row r="52" spans="1:10" ht="11.45" customHeight="1" x14ac:dyDescent="0.2">
      <c r="A52" s="26" t="s">
        <v>71</v>
      </c>
      <c r="B52" s="238">
        <v>58900</v>
      </c>
      <c r="C52" s="37">
        <v>7.1</v>
      </c>
      <c r="D52" s="238">
        <v>235500</v>
      </c>
      <c r="E52" s="37">
        <v>14.70754184690615</v>
      </c>
      <c r="F52" s="25"/>
      <c r="G52" s="40"/>
      <c r="H52" s="40"/>
      <c r="I52" s="40"/>
      <c r="J52" s="40"/>
    </row>
    <row r="53" spans="1:10" ht="11.45" customHeight="1" x14ac:dyDescent="0.2">
      <c r="A53" s="26" t="s">
        <v>72</v>
      </c>
      <c r="B53" s="238">
        <v>21900</v>
      </c>
      <c r="C53" s="37">
        <v>2.6</v>
      </c>
      <c r="D53" s="238">
        <v>115500</v>
      </c>
      <c r="E53" s="37">
        <v>7.1594257413328322</v>
      </c>
      <c r="F53" s="25"/>
      <c r="G53" s="40"/>
      <c r="H53" s="40"/>
      <c r="I53" s="40"/>
      <c r="J53" s="40"/>
    </row>
  </sheetData>
  <hyperlinks>
    <hyperlink ref="A1" location="Inhalt!A8" display="Link zum Inhaltsverzeichnis"/>
    <hyperlink ref="A13" location="_GrafikDaten_2.5" display="Grafik 2.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Q55"/>
  <sheetViews>
    <sheetView zoomScale="160" zoomScaleNormal="160" workbookViewId="0"/>
  </sheetViews>
  <sheetFormatPr baseColWidth="10" defaultRowHeight="11.45" customHeight="1" x14ac:dyDescent="0.2"/>
  <cols>
    <col min="1" max="1" width="13.28515625" style="28" customWidth="1"/>
    <col min="2" max="5" width="11.28515625" style="29" customWidth="1"/>
    <col min="6" max="8" width="11.28515625" style="25" customWidth="1"/>
    <col min="9" max="9" width="2.7109375" style="25" customWidth="1"/>
    <col min="10" max="11" width="10.5703125" style="25" customWidth="1"/>
    <col min="12" max="14" width="11.5703125" style="25" customWidth="1"/>
    <col min="15" max="16384" width="11.42578125" style="25"/>
  </cols>
  <sheetData>
    <row r="1" spans="1:17" ht="12" customHeight="1" x14ac:dyDescent="0.2">
      <c r="A1" s="134" t="s">
        <v>198</v>
      </c>
    </row>
    <row r="2" spans="1:17" ht="30" customHeight="1" x14ac:dyDescent="0.2">
      <c r="A2" s="114" t="s">
        <v>400</v>
      </c>
    </row>
    <row r="3" spans="1:17" ht="30" customHeight="1" x14ac:dyDescent="0.2">
      <c r="A3" s="198" t="s">
        <v>540</v>
      </c>
    </row>
    <row r="4" spans="1:17" ht="36" customHeight="1" x14ac:dyDescent="0.2">
      <c r="A4" s="157" t="s">
        <v>455</v>
      </c>
      <c r="B4" s="154" t="s">
        <v>454</v>
      </c>
      <c r="C4" s="154" t="s">
        <v>456</v>
      </c>
      <c r="D4" s="154" t="s">
        <v>457</v>
      </c>
      <c r="E4" s="154" t="s">
        <v>458</v>
      </c>
      <c r="F4" s="154" t="s">
        <v>459</v>
      </c>
      <c r="G4" s="155" t="s">
        <v>460</v>
      </c>
    </row>
    <row r="5" spans="1:17" s="42" customFormat="1" ht="20.100000000000001" customHeight="1" x14ac:dyDescent="0.2">
      <c r="A5" s="120" t="s">
        <v>44</v>
      </c>
      <c r="B5" s="237">
        <v>833200</v>
      </c>
      <c r="C5" s="237">
        <v>347400</v>
      </c>
      <c r="D5" s="237">
        <v>310200</v>
      </c>
      <c r="E5" s="237">
        <v>94800</v>
      </c>
      <c r="F5" s="237">
        <v>80700</v>
      </c>
      <c r="G5" s="237">
        <v>485700</v>
      </c>
      <c r="H5" s="41"/>
      <c r="I5" s="41"/>
      <c r="J5" s="51"/>
      <c r="K5" s="249"/>
      <c r="L5" s="249"/>
      <c r="M5" s="249"/>
    </row>
    <row r="6" spans="1:17" ht="11.45" customHeight="1" x14ac:dyDescent="0.2">
      <c r="A6" s="119" t="s">
        <v>73</v>
      </c>
      <c r="B6" s="238">
        <v>40600</v>
      </c>
      <c r="C6" s="238">
        <v>29800</v>
      </c>
      <c r="D6" s="240">
        <v>8100</v>
      </c>
      <c r="E6" s="44" t="s">
        <v>77</v>
      </c>
      <c r="F6" s="44" t="s">
        <v>77</v>
      </c>
      <c r="G6" s="240">
        <v>10800</v>
      </c>
      <c r="H6" s="43"/>
      <c r="I6" s="43"/>
      <c r="J6" s="51"/>
      <c r="K6" s="51"/>
      <c r="L6" s="51"/>
      <c r="M6" s="51"/>
      <c r="N6" s="37"/>
      <c r="O6" s="37"/>
      <c r="P6" s="41"/>
      <c r="Q6" s="43"/>
    </row>
    <row r="7" spans="1:17" ht="11.45" customHeight="1" x14ac:dyDescent="0.2">
      <c r="A7" s="127" t="s">
        <v>297</v>
      </c>
      <c r="B7" s="238">
        <v>94500</v>
      </c>
      <c r="C7" s="238">
        <v>42200</v>
      </c>
      <c r="D7" s="238">
        <v>22200</v>
      </c>
      <c r="E7" s="238">
        <v>15800</v>
      </c>
      <c r="F7" s="238">
        <v>14200</v>
      </c>
      <c r="G7" s="238">
        <v>52200</v>
      </c>
      <c r="H7" s="43"/>
      <c r="I7" s="43"/>
      <c r="J7" s="123"/>
      <c r="K7" s="43"/>
      <c r="L7" s="43"/>
      <c r="M7" s="43"/>
      <c r="N7" s="37"/>
      <c r="O7" s="37"/>
      <c r="P7" s="41"/>
      <c r="Q7" s="43"/>
    </row>
    <row r="8" spans="1:17" ht="11.45" customHeight="1" x14ac:dyDescent="0.2">
      <c r="A8" s="127" t="s">
        <v>298</v>
      </c>
      <c r="B8" s="238">
        <v>130100</v>
      </c>
      <c r="C8" s="238">
        <v>38400</v>
      </c>
      <c r="D8" s="238">
        <v>21700</v>
      </c>
      <c r="E8" s="238">
        <v>31100</v>
      </c>
      <c r="F8" s="238">
        <v>38900</v>
      </c>
      <c r="G8" s="238">
        <v>91700</v>
      </c>
      <c r="H8" s="43"/>
      <c r="I8" s="37"/>
      <c r="J8" s="37"/>
      <c r="K8" s="37"/>
      <c r="L8" s="37"/>
      <c r="M8" s="37"/>
      <c r="N8" s="37"/>
      <c r="O8" s="37"/>
    </row>
    <row r="9" spans="1:17" ht="11.45" customHeight="1" x14ac:dyDescent="0.2">
      <c r="A9" s="127" t="s">
        <v>299</v>
      </c>
      <c r="B9" s="238">
        <v>119800</v>
      </c>
      <c r="C9" s="238">
        <v>35000</v>
      </c>
      <c r="D9" s="238">
        <v>36900</v>
      </c>
      <c r="E9" s="238">
        <v>26800</v>
      </c>
      <c r="F9" s="238">
        <v>21000</v>
      </c>
      <c r="G9" s="238">
        <v>84800</v>
      </c>
      <c r="H9" s="43"/>
      <c r="I9" s="37"/>
      <c r="J9" s="37"/>
      <c r="K9" s="37"/>
      <c r="L9" s="37"/>
      <c r="M9" s="37"/>
      <c r="N9" s="37"/>
      <c r="O9" s="37"/>
    </row>
    <row r="10" spans="1:17" ht="11.45" customHeight="1" x14ac:dyDescent="0.2">
      <c r="A10" s="127" t="s">
        <v>300</v>
      </c>
      <c r="B10" s="238">
        <v>178100</v>
      </c>
      <c r="C10" s="238">
        <v>66600</v>
      </c>
      <c r="D10" s="238">
        <v>91800</v>
      </c>
      <c r="E10" s="238">
        <v>14700</v>
      </c>
      <c r="F10" s="44" t="s">
        <v>77</v>
      </c>
      <c r="G10" s="238">
        <v>111500</v>
      </c>
      <c r="H10" s="43"/>
      <c r="I10" s="41"/>
      <c r="J10" s="41"/>
      <c r="K10" s="42"/>
      <c r="L10" s="42"/>
    </row>
    <row r="11" spans="1:17" ht="11.45" customHeight="1" x14ac:dyDescent="0.2">
      <c r="A11" s="127" t="s">
        <v>302</v>
      </c>
      <c r="B11" s="238">
        <v>134800</v>
      </c>
      <c r="C11" s="238">
        <v>56900</v>
      </c>
      <c r="D11" s="238">
        <v>73800</v>
      </c>
      <c r="E11" s="44" t="s">
        <v>77</v>
      </c>
      <c r="F11" s="44" t="s">
        <v>77</v>
      </c>
      <c r="G11" s="238">
        <v>77900</v>
      </c>
      <c r="H11" s="43"/>
      <c r="I11" s="42"/>
      <c r="J11" s="42"/>
      <c r="K11" s="42"/>
      <c r="L11" s="42"/>
    </row>
    <row r="12" spans="1:17" ht="11.45" customHeight="1" x14ac:dyDescent="0.2">
      <c r="A12" s="127" t="s">
        <v>303</v>
      </c>
      <c r="B12" s="238">
        <v>97000</v>
      </c>
      <c r="C12" s="238">
        <v>51100</v>
      </c>
      <c r="D12" s="238">
        <v>45300</v>
      </c>
      <c r="E12" s="44" t="s">
        <v>77</v>
      </c>
      <c r="F12" s="44" t="s">
        <v>77</v>
      </c>
      <c r="G12" s="238">
        <v>45900</v>
      </c>
      <c r="H12" s="43"/>
      <c r="I12" s="42"/>
      <c r="J12" s="42"/>
      <c r="K12" s="42"/>
      <c r="L12" s="42"/>
    </row>
    <row r="13" spans="1:17" ht="11.45" customHeight="1" x14ac:dyDescent="0.2">
      <c r="A13" s="127" t="s">
        <v>230</v>
      </c>
      <c r="B13" s="238">
        <v>38300</v>
      </c>
      <c r="C13" s="238">
        <v>27400</v>
      </c>
      <c r="D13" s="238">
        <v>10300</v>
      </c>
      <c r="E13" s="44" t="s">
        <v>77</v>
      </c>
      <c r="F13" s="44" t="s">
        <v>77</v>
      </c>
      <c r="G13" s="238">
        <v>10900</v>
      </c>
      <c r="H13" s="43"/>
      <c r="I13" s="42"/>
      <c r="J13" s="42"/>
      <c r="K13" s="42"/>
      <c r="L13" s="42"/>
    </row>
    <row r="14" spans="1:17" ht="11.45" customHeight="1" x14ac:dyDescent="0.2">
      <c r="J14" s="199"/>
    </row>
    <row r="15" spans="1:17" ht="11.45" customHeight="1" x14ac:dyDescent="0.2">
      <c r="A15" s="139" t="s">
        <v>265</v>
      </c>
      <c r="B15" s="102"/>
      <c r="F15" s="29"/>
      <c r="J15" s="141" t="s">
        <v>579</v>
      </c>
    </row>
    <row r="16" spans="1:17" ht="11.45" customHeight="1" x14ac:dyDescent="0.2">
      <c r="H16" s="41"/>
      <c r="I16" s="43"/>
      <c r="J16" s="149" t="s">
        <v>106</v>
      </c>
      <c r="K16" s="37" t="s">
        <v>237</v>
      </c>
      <c r="L16" s="25" t="s">
        <v>242</v>
      </c>
      <c r="M16" s="25" t="s">
        <v>243</v>
      </c>
      <c r="N16" s="25" t="s">
        <v>267</v>
      </c>
      <c r="O16" s="25" t="s">
        <v>266</v>
      </c>
    </row>
    <row r="17" spans="1:15" ht="11.45" customHeight="1" x14ac:dyDescent="0.2">
      <c r="H17" s="41"/>
      <c r="I17" s="43"/>
      <c r="J17" s="135" t="s">
        <v>44</v>
      </c>
      <c r="K17" s="311">
        <f>B6*100/B5</f>
        <v>4.8727796447431588</v>
      </c>
      <c r="L17" s="311">
        <f>(B7+B8)*100/B5</f>
        <v>26.956313010081612</v>
      </c>
      <c r="M17" s="311">
        <f>(B9+B10)*100/B5</f>
        <v>35.753720595295249</v>
      </c>
      <c r="N17" s="311">
        <f>(B11+B12)*100/B5</f>
        <v>27.820451272203552</v>
      </c>
      <c r="O17" s="311">
        <f>B13*100/B5</f>
        <v>4.596735477676428</v>
      </c>
    </row>
    <row r="18" spans="1:15" ht="11.45" customHeight="1" x14ac:dyDescent="0.2">
      <c r="I18" s="43"/>
      <c r="J18" s="25" t="s">
        <v>102</v>
      </c>
      <c r="K18" s="311">
        <f>C6*100/C5</f>
        <v>8.5780080598733441</v>
      </c>
      <c r="L18" s="311">
        <f>(C7+C8)*100/C5</f>
        <v>23.200921128382269</v>
      </c>
      <c r="M18" s="311">
        <f>(C9+C10)*100/C5</f>
        <v>29.245826137017847</v>
      </c>
      <c r="N18" s="311">
        <f>(C11+C12)*100/C5</f>
        <v>31.088082901554404</v>
      </c>
      <c r="O18" s="311">
        <f>C13*100/C5</f>
        <v>7.887161773172136</v>
      </c>
    </row>
    <row r="19" spans="1:15" ht="11.45" customHeight="1" x14ac:dyDescent="0.2">
      <c r="I19" s="42"/>
    </row>
    <row r="20" spans="1:15" ht="11.45" customHeight="1" x14ac:dyDescent="0.2">
      <c r="I20" s="42"/>
      <c r="K20" s="51"/>
      <c r="L20" s="51"/>
    </row>
    <row r="30" spans="1:15" ht="30" customHeight="1" x14ac:dyDescent="0.2">
      <c r="A30" s="124" t="s">
        <v>74</v>
      </c>
    </row>
    <row r="31" spans="1:15" ht="24" customHeight="1" x14ac:dyDescent="0.2">
      <c r="A31" s="151" t="s">
        <v>461</v>
      </c>
      <c r="B31" s="154" t="s">
        <v>383</v>
      </c>
      <c r="C31" s="154" t="s">
        <v>375</v>
      </c>
      <c r="D31" s="154" t="s">
        <v>376</v>
      </c>
      <c r="E31" s="154" t="s">
        <v>377</v>
      </c>
      <c r="F31" s="154" t="s">
        <v>258</v>
      </c>
      <c r="G31" s="154" t="s">
        <v>259</v>
      </c>
      <c r="H31" s="241" t="s">
        <v>378</v>
      </c>
    </row>
    <row r="32" spans="1:15" ht="20.100000000000001" customHeight="1" x14ac:dyDescent="0.2">
      <c r="A32" s="126" t="s">
        <v>44</v>
      </c>
      <c r="B32" s="183">
        <v>339800</v>
      </c>
      <c r="C32" s="183">
        <v>334700</v>
      </c>
      <c r="D32" s="183">
        <v>346700</v>
      </c>
      <c r="E32" s="183">
        <v>354700</v>
      </c>
      <c r="F32" s="183">
        <v>335900</v>
      </c>
      <c r="G32" s="183">
        <v>341900</v>
      </c>
      <c r="H32" s="183">
        <v>347400</v>
      </c>
    </row>
    <row r="33" spans="1:9" ht="11.45" customHeight="1" x14ac:dyDescent="0.2">
      <c r="A33" s="125" t="s">
        <v>75</v>
      </c>
      <c r="B33" s="184">
        <v>24100</v>
      </c>
      <c r="C33" s="184">
        <v>27600</v>
      </c>
      <c r="D33" s="184">
        <v>30400</v>
      </c>
      <c r="E33" s="184">
        <v>34600</v>
      </c>
      <c r="F33" s="184">
        <v>27300</v>
      </c>
      <c r="G33" s="184">
        <v>27900</v>
      </c>
      <c r="H33" s="184">
        <v>29800</v>
      </c>
      <c r="I33" s="123"/>
    </row>
    <row r="34" spans="1:9" ht="11.45" customHeight="1" x14ac:dyDescent="0.2">
      <c r="A34" s="127" t="s">
        <v>297</v>
      </c>
      <c r="B34" s="184">
        <v>54400</v>
      </c>
      <c r="C34" s="184">
        <v>56300</v>
      </c>
      <c r="D34" s="184">
        <v>51600</v>
      </c>
      <c r="E34" s="184">
        <v>49600</v>
      </c>
      <c r="F34" s="184">
        <v>40500</v>
      </c>
      <c r="G34" s="184">
        <v>37400</v>
      </c>
      <c r="H34" s="184">
        <v>42200</v>
      </c>
      <c r="I34" s="123"/>
    </row>
    <row r="35" spans="1:9" ht="11.45" customHeight="1" x14ac:dyDescent="0.2">
      <c r="A35" s="127" t="s">
        <v>298</v>
      </c>
      <c r="B35" s="184">
        <v>33200</v>
      </c>
      <c r="C35" s="184">
        <v>31400</v>
      </c>
      <c r="D35" s="184">
        <v>33700</v>
      </c>
      <c r="E35" s="184">
        <v>37100</v>
      </c>
      <c r="F35" s="184">
        <v>38700</v>
      </c>
      <c r="G35" s="184">
        <v>40200</v>
      </c>
      <c r="H35" s="184">
        <v>38400</v>
      </c>
    </row>
    <row r="36" spans="1:9" ht="11.45" customHeight="1" x14ac:dyDescent="0.2">
      <c r="A36" s="127" t="s">
        <v>299</v>
      </c>
      <c r="B36" s="184">
        <v>52100</v>
      </c>
      <c r="C36" s="184">
        <v>48900</v>
      </c>
      <c r="D36" s="184">
        <v>45900</v>
      </c>
      <c r="E36" s="184">
        <v>43900</v>
      </c>
      <c r="F36" s="184">
        <v>39500</v>
      </c>
      <c r="G36" s="184">
        <v>38700</v>
      </c>
      <c r="H36" s="184">
        <v>35000</v>
      </c>
    </row>
    <row r="37" spans="1:9" ht="11.45" customHeight="1" x14ac:dyDescent="0.2">
      <c r="A37" s="127" t="s">
        <v>300</v>
      </c>
      <c r="B37" s="184">
        <v>59900</v>
      </c>
      <c r="C37" s="184">
        <v>56000</v>
      </c>
      <c r="D37" s="184">
        <v>61400</v>
      </c>
      <c r="E37" s="184">
        <v>63600</v>
      </c>
      <c r="F37" s="184">
        <v>66200</v>
      </c>
      <c r="G37" s="184">
        <v>66200</v>
      </c>
      <c r="H37" s="184">
        <v>66600</v>
      </c>
    </row>
    <row r="38" spans="1:9" ht="11.45" customHeight="1" x14ac:dyDescent="0.2">
      <c r="A38" s="127" t="s">
        <v>301</v>
      </c>
      <c r="B38" s="184">
        <v>97700</v>
      </c>
      <c r="C38" s="184">
        <v>96200</v>
      </c>
      <c r="D38" s="184">
        <v>101800</v>
      </c>
      <c r="E38" s="184">
        <v>103400</v>
      </c>
      <c r="F38" s="184">
        <v>101300</v>
      </c>
      <c r="G38" s="184">
        <v>104000</v>
      </c>
      <c r="H38" s="184">
        <v>108000</v>
      </c>
    </row>
    <row r="39" spans="1:9" ht="11.45" customHeight="1" x14ac:dyDescent="0.2">
      <c r="A39" s="127" t="s">
        <v>230</v>
      </c>
      <c r="B39" s="184">
        <v>18400</v>
      </c>
      <c r="C39" s="184">
        <v>18300</v>
      </c>
      <c r="D39" s="184">
        <v>21800</v>
      </c>
      <c r="E39" s="184">
        <v>22500</v>
      </c>
      <c r="F39" s="184">
        <v>22400</v>
      </c>
      <c r="G39" s="184">
        <v>27500</v>
      </c>
      <c r="H39" s="184">
        <v>27400</v>
      </c>
    </row>
    <row r="40" spans="1:9" ht="20.100000000000001" customHeight="1" x14ac:dyDescent="0.2">
      <c r="A40" s="126" t="s">
        <v>76</v>
      </c>
      <c r="B40" s="183">
        <v>169200</v>
      </c>
      <c r="C40" s="183">
        <v>166800</v>
      </c>
      <c r="D40" s="183">
        <v>171100</v>
      </c>
      <c r="E40" s="183">
        <v>172300</v>
      </c>
      <c r="F40" s="183">
        <v>162800</v>
      </c>
      <c r="G40" s="183">
        <v>165300</v>
      </c>
      <c r="H40" s="183">
        <v>165300</v>
      </c>
    </row>
    <row r="41" spans="1:9" ht="11.45" customHeight="1" x14ac:dyDescent="0.2">
      <c r="A41" s="125" t="s">
        <v>75</v>
      </c>
      <c r="B41" s="184">
        <v>13800</v>
      </c>
      <c r="C41" s="184">
        <v>15200</v>
      </c>
      <c r="D41" s="184">
        <v>17200</v>
      </c>
      <c r="E41" s="184">
        <v>18500</v>
      </c>
      <c r="F41" s="184">
        <v>12200</v>
      </c>
      <c r="G41" s="184">
        <v>13700</v>
      </c>
      <c r="H41" s="184">
        <v>16100</v>
      </c>
    </row>
    <row r="42" spans="1:9" ht="11.45" customHeight="1" x14ac:dyDescent="0.2">
      <c r="A42" s="127" t="s">
        <v>297</v>
      </c>
      <c r="B42" s="184">
        <v>38000</v>
      </c>
      <c r="C42" s="184">
        <v>40200</v>
      </c>
      <c r="D42" s="184">
        <v>35400</v>
      </c>
      <c r="E42" s="184">
        <v>33400</v>
      </c>
      <c r="F42" s="184">
        <v>27100</v>
      </c>
      <c r="G42" s="184">
        <v>26200</v>
      </c>
      <c r="H42" s="184">
        <v>28700</v>
      </c>
    </row>
    <row r="43" spans="1:9" ht="11.45" customHeight="1" x14ac:dyDescent="0.2">
      <c r="A43" s="127" t="s">
        <v>298</v>
      </c>
      <c r="B43" s="184">
        <v>26700</v>
      </c>
      <c r="C43" s="184">
        <v>25300</v>
      </c>
      <c r="D43" s="184">
        <v>25600</v>
      </c>
      <c r="E43" s="184">
        <v>26800</v>
      </c>
      <c r="F43" s="184">
        <v>29700</v>
      </c>
      <c r="G43" s="184">
        <v>31000</v>
      </c>
      <c r="H43" s="184">
        <v>28400</v>
      </c>
    </row>
    <row r="44" spans="1:9" ht="11.45" customHeight="1" x14ac:dyDescent="0.2">
      <c r="A44" s="127" t="s">
        <v>299</v>
      </c>
      <c r="B44" s="184">
        <v>32800</v>
      </c>
      <c r="C44" s="184">
        <v>29500</v>
      </c>
      <c r="D44" s="184">
        <v>29400</v>
      </c>
      <c r="E44" s="184">
        <v>29600</v>
      </c>
      <c r="F44" s="184">
        <v>26400</v>
      </c>
      <c r="G44" s="184">
        <v>26100</v>
      </c>
      <c r="H44" s="184">
        <v>23100</v>
      </c>
    </row>
    <row r="45" spans="1:9" ht="11.45" customHeight="1" x14ac:dyDescent="0.2">
      <c r="A45" s="127" t="s">
        <v>300</v>
      </c>
      <c r="B45" s="184">
        <v>28200</v>
      </c>
      <c r="C45" s="184">
        <v>27400</v>
      </c>
      <c r="D45" s="184">
        <v>30800</v>
      </c>
      <c r="E45" s="184">
        <v>30600</v>
      </c>
      <c r="F45" s="184">
        <v>34600</v>
      </c>
      <c r="G45" s="184">
        <v>34100</v>
      </c>
      <c r="H45" s="184">
        <v>31500</v>
      </c>
    </row>
    <row r="46" spans="1:9" ht="11.45" customHeight="1" x14ac:dyDescent="0.2">
      <c r="A46" s="127" t="s">
        <v>301</v>
      </c>
      <c r="B46" s="184">
        <v>25800</v>
      </c>
      <c r="C46" s="184">
        <v>26100</v>
      </c>
      <c r="D46" s="184">
        <v>29100</v>
      </c>
      <c r="E46" s="184">
        <v>29500</v>
      </c>
      <c r="F46" s="184">
        <v>27800</v>
      </c>
      <c r="G46" s="184">
        <v>29300</v>
      </c>
      <c r="H46" s="184">
        <v>33300</v>
      </c>
    </row>
    <row r="47" spans="1:9" ht="11.45" customHeight="1" x14ac:dyDescent="0.2">
      <c r="A47" s="127" t="s">
        <v>230</v>
      </c>
      <c r="B47" s="184" t="s">
        <v>77</v>
      </c>
      <c r="C47" s="184" t="s">
        <v>77</v>
      </c>
      <c r="D47" s="184" t="s">
        <v>77</v>
      </c>
      <c r="E47" s="184" t="s">
        <v>77</v>
      </c>
      <c r="F47" s="184" t="s">
        <v>77</v>
      </c>
      <c r="G47" s="184" t="s">
        <v>77</v>
      </c>
      <c r="H47" s="184" t="s">
        <v>77</v>
      </c>
    </row>
    <row r="48" spans="1:9" ht="20.100000000000001" customHeight="1" x14ac:dyDescent="0.2">
      <c r="A48" s="120" t="s">
        <v>78</v>
      </c>
      <c r="B48" s="183">
        <v>170600</v>
      </c>
      <c r="C48" s="183">
        <v>167900</v>
      </c>
      <c r="D48" s="183">
        <v>175700</v>
      </c>
      <c r="E48" s="183">
        <v>182500</v>
      </c>
      <c r="F48" s="183">
        <v>173100</v>
      </c>
      <c r="G48" s="183">
        <v>176600</v>
      </c>
      <c r="H48" s="183">
        <v>182100</v>
      </c>
    </row>
    <row r="49" spans="1:8" ht="11.45" customHeight="1" x14ac:dyDescent="0.2">
      <c r="A49" s="125" t="s">
        <v>75</v>
      </c>
      <c r="B49" s="184">
        <v>10300</v>
      </c>
      <c r="C49" s="184">
        <v>12300</v>
      </c>
      <c r="D49" s="184">
        <v>13200</v>
      </c>
      <c r="E49" s="184">
        <v>16100.000000000002</v>
      </c>
      <c r="F49" s="184">
        <v>15100</v>
      </c>
      <c r="G49" s="184">
        <v>14100</v>
      </c>
      <c r="H49" s="184">
        <v>13700</v>
      </c>
    </row>
    <row r="50" spans="1:8" ht="11.45" customHeight="1" x14ac:dyDescent="0.2">
      <c r="A50" s="127" t="s">
        <v>297</v>
      </c>
      <c r="B50" s="184">
        <v>16400</v>
      </c>
      <c r="C50" s="184">
        <v>16100.000000000002</v>
      </c>
      <c r="D50" s="184">
        <v>16200</v>
      </c>
      <c r="E50" s="184">
        <v>16200</v>
      </c>
      <c r="F50" s="184">
        <v>13400</v>
      </c>
      <c r="G50" s="184">
        <v>11200</v>
      </c>
      <c r="H50" s="184">
        <v>13600</v>
      </c>
    </row>
    <row r="51" spans="1:8" ht="11.45" customHeight="1" x14ac:dyDescent="0.2">
      <c r="A51" s="127" t="s">
        <v>298</v>
      </c>
      <c r="B51" s="184">
        <v>6600</v>
      </c>
      <c r="C51" s="184">
        <v>6200</v>
      </c>
      <c r="D51" s="184">
        <v>8200</v>
      </c>
      <c r="E51" s="184">
        <v>10400</v>
      </c>
      <c r="F51" s="184">
        <v>9000</v>
      </c>
      <c r="G51" s="184">
        <v>9300</v>
      </c>
      <c r="H51" s="184">
        <v>10000</v>
      </c>
    </row>
    <row r="52" spans="1:8" ht="11.45" customHeight="1" x14ac:dyDescent="0.2">
      <c r="A52" s="127" t="s">
        <v>299</v>
      </c>
      <c r="B52" s="184">
        <v>19300</v>
      </c>
      <c r="C52" s="184">
        <v>19400</v>
      </c>
      <c r="D52" s="184">
        <v>16500</v>
      </c>
      <c r="E52" s="184">
        <v>14300</v>
      </c>
      <c r="F52" s="184">
        <v>13100</v>
      </c>
      <c r="G52" s="184">
        <v>12600</v>
      </c>
      <c r="H52" s="184">
        <v>12000</v>
      </c>
    </row>
    <row r="53" spans="1:8" ht="11.45" customHeight="1" x14ac:dyDescent="0.2">
      <c r="A53" s="127" t="s">
        <v>300</v>
      </c>
      <c r="B53" s="184">
        <v>31700</v>
      </c>
      <c r="C53" s="184">
        <v>28600</v>
      </c>
      <c r="D53" s="184">
        <v>30700</v>
      </c>
      <c r="E53" s="184">
        <v>33000</v>
      </c>
      <c r="F53" s="184">
        <v>31600</v>
      </c>
      <c r="G53" s="184">
        <v>32100</v>
      </c>
      <c r="H53" s="184">
        <v>35100</v>
      </c>
    </row>
    <row r="54" spans="1:8" ht="11.45" customHeight="1" x14ac:dyDescent="0.2">
      <c r="A54" s="127" t="s">
        <v>301</v>
      </c>
      <c r="B54" s="184">
        <v>71900</v>
      </c>
      <c r="C54" s="184">
        <v>70000</v>
      </c>
      <c r="D54" s="184">
        <v>72800</v>
      </c>
      <c r="E54" s="184">
        <v>73900</v>
      </c>
      <c r="F54" s="184">
        <v>73500</v>
      </c>
      <c r="G54" s="184">
        <v>74700</v>
      </c>
      <c r="H54" s="184">
        <v>74700</v>
      </c>
    </row>
    <row r="55" spans="1:8" ht="11.45" customHeight="1" x14ac:dyDescent="0.2">
      <c r="A55" s="127" t="s">
        <v>230</v>
      </c>
      <c r="B55" s="184">
        <v>14400</v>
      </c>
      <c r="C55" s="184">
        <v>15300</v>
      </c>
      <c r="D55" s="184">
        <v>18100</v>
      </c>
      <c r="E55" s="184">
        <v>18600</v>
      </c>
      <c r="F55" s="184">
        <v>17400</v>
      </c>
      <c r="G55" s="184">
        <v>22600</v>
      </c>
      <c r="H55" s="184">
        <v>23100</v>
      </c>
    </row>
  </sheetData>
  <hyperlinks>
    <hyperlink ref="A1" location="Inhalt!A10" display="Link zum Inhaltsverzeichnis"/>
    <hyperlink ref="A15" location="_GrafikDaten_2.6" display="Grafik 2.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43"/>
  <sheetViews>
    <sheetView zoomScale="160" zoomScaleNormal="160" workbookViewId="0"/>
  </sheetViews>
  <sheetFormatPr baseColWidth="10" defaultRowHeight="11.45" customHeight="1" x14ac:dyDescent="0.2"/>
  <cols>
    <col min="1" max="1" width="25.7109375" style="49" customWidth="1"/>
    <col min="2" max="4" width="12.7109375" style="50" customWidth="1"/>
    <col min="5" max="5" width="13.7109375" style="50" customWidth="1"/>
    <col min="6" max="6" width="13.7109375" style="51" customWidth="1"/>
    <col min="7" max="7" width="2.7109375" style="25" customWidth="1"/>
    <col min="8" max="8" width="18.140625" style="25" customWidth="1"/>
    <col min="9" max="9" width="15.5703125" style="25" customWidth="1"/>
    <col min="10" max="16384" width="11.42578125" style="25"/>
  </cols>
  <sheetData>
    <row r="1" spans="1:11" ht="12" customHeight="1" x14ac:dyDescent="0.2">
      <c r="A1" s="134" t="s">
        <v>198</v>
      </c>
    </row>
    <row r="2" spans="1:11" ht="30" customHeight="1" x14ac:dyDescent="0.2">
      <c r="A2" s="114" t="s">
        <v>400</v>
      </c>
    </row>
    <row r="3" spans="1:11" ht="30" customHeight="1" x14ac:dyDescent="0.2">
      <c r="A3" s="198" t="s">
        <v>541</v>
      </c>
    </row>
    <row r="4" spans="1:11" ht="48" customHeight="1" x14ac:dyDescent="0.2">
      <c r="A4" s="159" t="s">
        <v>79</v>
      </c>
      <c r="B4" s="160" t="s">
        <v>462</v>
      </c>
      <c r="C4" s="160" t="s">
        <v>463</v>
      </c>
      <c r="D4" s="160" t="s">
        <v>464</v>
      </c>
      <c r="E4" s="160" t="s">
        <v>465</v>
      </c>
      <c r="F4" s="161" t="s">
        <v>466</v>
      </c>
    </row>
    <row r="5" spans="1:11" ht="20.100000000000001" customHeight="1" x14ac:dyDescent="0.2">
      <c r="A5" s="45" t="s">
        <v>50</v>
      </c>
      <c r="B5" s="242">
        <v>40965000</v>
      </c>
      <c r="C5" s="243">
        <v>41.1</v>
      </c>
      <c r="D5" s="243">
        <v>58.9</v>
      </c>
      <c r="E5" s="242">
        <v>83097000</v>
      </c>
      <c r="F5" s="244">
        <v>2.0299999999999998</v>
      </c>
      <c r="H5" s="51"/>
      <c r="I5" s="249"/>
      <c r="J5" s="249"/>
      <c r="K5" s="249"/>
    </row>
    <row r="6" spans="1:11" ht="11.45" customHeight="1" x14ac:dyDescent="0.2">
      <c r="A6" s="45" t="s">
        <v>80</v>
      </c>
      <c r="B6" s="242">
        <v>5305000</v>
      </c>
      <c r="C6" s="243">
        <v>39.299999999999997</v>
      </c>
      <c r="D6" s="243">
        <v>60.7</v>
      </c>
      <c r="E6" s="242">
        <v>11192000</v>
      </c>
      <c r="F6" s="244">
        <v>2.11</v>
      </c>
      <c r="G6" s="46"/>
      <c r="H6" s="51"/>
      <c r="I6" s="51"/>
      <c r="J6" s="51"/>
      <c r="K6" s="51"/>
    </row>
    <row r="7" spans="1:11" ht="11.45" customHeight="1" x14ac:dyDescent="0.2">
      <c r="A7" s="45" t="s">
        <v>81</v>
      </c>
      <c r="B7" s="242">
        <v>6415000</v>
      </c>
      <c r="C7" s="243">
        <v>40.299999999999997</v>
      </c>
      <c r="D7" s="243">
        <v>59.7</v>
      </c>
      <c r="E7" s="242">
        <v>13221000</v>
      </c>
      <c r="F7" s="244">
        <v>2.06</v>
      </c>
      <c r="G7" s="46"/>
      <c r="H7" s="123"/>
      <c r="I7" s="46"/>
    </row>
    <row r="8" spans="1:11" ht="11.45" customHeight="1" x14ac:dyDescent="0.2">
      <c r="A8" s="45" t="s">
        <v>82</v>
      </c>
      <c r="B8" s="242">
        <v>1987000</v>
      </c>
      <c r="C8" s="243">
        <v>50</v>
      </c>
      <c r="D8" s="243">
        <v>50</v>
      </c>
      <c r="E8" s="242">
        <v>3684000</v>
      </c>
      <c r="F8" s="244">
        <v>1.85</v>
      </c>
      <c r="G8" s="46"/>
      <c r="H8" s="47"/>
      <c r="I8" s="46"/>
    </row>
    <row r="9" spans="1:11" ht="11.45" customHeight="1" x14ac:dyDescent="0.2">
      <c r="A9" s="45" t="s">
        <v>83</v>
      </c>
      <c r="B9" s="242">
        <v>1266000</v>
      </c>
      <c r="C9" s="243">
        <v>38.5</v>
      </c>
      <c r="D9" s="243">
        <v>61.5</v>
      </c>
      <c r="E9" s="242">
        <v>2531000</v>
      </c>
      <c r="F9" s="244">
        <v>2</v>
      </c>
      <c r="G9" s="46"/>
      <c r="H9" s="47"/>
      <c r="I9" s="46"/>
    </row>
    <row r="10" spans="1:11" ht="11.45" customHeight="1" x14ac:dyDescent="0.2">
      <c r="A10" s="45" t="s">
        <v>84</v>
      </c>
      <c r="B10" s="242">
        <v>347000</v>
      </c>
      <c r="C10" s="243">
        <v>48.1</v>
      </c>
      <c r="D10" s="243">
        <v>51.9</v>
      </c>
      <c r="E10" s="242">
        <v>667000</v>
      </c>
      <c r="F10" s="244">
        <v>1.92</v>
      </c>
      <c r="G10" s="46"/>
      <c r="H10" s="47"/>
      <c r="I10" s="46"/>
    </row>
    <row r="11" spans="1:11" ht="11.45" customHeight="1" x14ac:dyDescent="0.2">
      <c r="A11" s="45" t="s">
        <v>85</v>
      </c>
      <c r="B11" s="242">
        <v>988000</v>
      </c>
      <c r="C11" s="243">
        <v>50.3</v>
      </c>
      <c r="D11" s="243">
        <v>49.7</v>
      </c>
      <c r="E11" s="242">
        <v>1847000</v>
      </c>
      <c r="F11" s="244">
        <v>1.87</v>
      </c>
      <c r="G11" s="46"/>
      <c r="H11" s="47"/>
      <c r="I11" s="46"/>
    </row>
    <row r="12" spans="1:11" ht="11.45" customHeight="1" x14ac:dyDescent="0.2">
      <c r="A12" s="45" t="s">
        <v>86</v>
      </c>
      <c r="B12" s="242">
        <v>3071000</v>
      </c>
      <c r="C12" s="243">
        <v>41</v>
      </c>
      <c r="D12" s="243">
        <v>59</v>
      </c>
      <c r="E12" s="242">
        <v>6294000</v>
      </c>
      <c r="F12" s="244">
        <v>2.0499999999999998</v>
      </c>
      <c r="G12" s="46"/>
      <c r="H12" s="47"/>
      <c r="I12" s="46"/>
    </row>
    <row r="13" spans="1:11" s="42" customFormat="1" ht="11.45" customHeight="1" x14ac:dyDescent="0.2">
      <c r="A13" s="48" t="s">
        <v>87</v>
      </c>
      <c r="B13" s="245">
        <v>833000</v>
      </c>
      <c r="C13" s="246">
        <v>41.7</v>
      </c>
      <c r="D13" s="246">
        <v>58.3</v>
      </c>
      <c r="E13" s="245">
        <v>1603000</v>
      </c>
      <c r="F13" s="247">
        <v>1.92</v>
      </c>
      <c r="G13" s="46"/>
      <c r="H13" s="47"/>
      <c r="I13" s="46"/>
    </row>
    <row r="14" spans="1:11" ht="11.45" customHeight="1" x14ac:dyDescent="0.2">
      <c r="A14" s="45" t="s">
        <v>88</v>
      </c>
      <c r="B14" s="242">
        <v>3914000</v>
      </c>
      <c r="C14" s="243">
        <v>40.299999999999997</v>
      </c>
      <c r="D14" s="243">
        <v>59.7</v>
      </c>
      <c r="E14" s="242">
        <v>8011000</v>
      </c>
      <c r="F14" s="244">
        <v>2.0499999999999998</v>
      </c>
      <c r="G14" s="46"/>
      <c r="H14" s="47"/>
      <c r="I14" s="43"/>
    </row>
    <row r="15" spans="1:11" ht="11.45" customHeight="1" x14ac:dyDescent="0.2">
      <c r="A15" s="45" t="s">
        <v>89</v>
      </c>
      <c r="B15" s="242">
        <v>8665000</v>
      </c>
      <c r="C15" s="243">
        <v>40.200000000000003</v>
      </c>
      <c r="D15" s="243">
        <v>59.8</v>
      </c>
      <c r="E15" s="242">
        <v>17859000</v>
      </c>
      <c r="F15" s="244">
        <v>2.06</v>
      </c>
      <c r="G15" s="46"/>
      <c r="H15" s="47"/>
      <c r="I15" s="46"/>
    </row>
    <row r="16" spans="1:11" ht="11.45" customHeight="1" x14ac:dyDescent="0.2">
      <c r="A16" s="45" t="s">
        <v>90</v>
      </c>
      <c r="B16" s="242">
        <v>1932000</v>
      </c>
      <c r="C16" s="243">
        <v>36.4</v>
      </c>
      <c r="D16" s="243">
        <v>63.6</v>
      </c>
      <c r="E16" s="242">
        <v>4079000</v>
      </c>
      <c r="F16" s="244">
        <v>2.11</v>
      </c>
      <c r="G16" s="46"/>
      <c r="H16" s="47"/>
      <c r="I16" s="46"/>
    </row>
    <row r="17" spans="1:9" ht="11.45" customHeight="1" x14ac:dyDescent="0.2">
      <c r="A17" s="45" t="s">
        <v>91</v>
      </c>
      <c r="B17" s="242">
        <v>476000</v>
      </c>
      <c r="C17" s="243">
        <v>38.5</v>
      </c>
      <c r="D17" s="243">
        <v>61.5</v>
      </c>
      <c r="E17" s="242">
        <v>981000</v>
      </c>
      <c r="F17" s="244">
        <v>2.06</v>
      </c>
      <c r="G17" s="46"/>
      <c r="H17" s="47"/>
      <c r="I17" s="46"/>
    </row>
    <row r="18" spans="1:9" ht="11.45" customHeight="1" x14ac:dyDescent="0.2">
      <c r="A18" s="45" t="s">
        <v>92</v>
      </c>
      <c r="B18" s="242">
        <v>2118000</v>
      </c>
      <c r="C18" s="243">
        <v>44.5</v>
      </c>
      <c r="D18" s="243">
        <v>55.5</v>
      </c>
      <c r="E18" s="242">
        <v>4011000</v>
      </c>
      <c r="F18" s="244">
        <v>1.89</v>
      </c>
      <c r="G18" s="46"/>
      <c r="H18" s="47"/>
      <c r="I18" s="46"/>
    </row>
    <row r="19" spans="1:9" ht="11.45" customHeight="1" x14ac:dyDescent="0.2">
      <c r="A19" s="45" t="s">
        <v>93</v>
      </c>
      <c r="B19" s="242">
        <v>1114000</v>
      </c>
      <c r="C19" s="243">
        <v>41.6</v>
      </c>
      <c r="D19" s="243">
        <v>58.4</v>
      </c>
      <c r="E19" s="242">
        <v>2135000</v>
      </c>
      <c r="F19" s="244">
        <v>1.92</v>
      </c>
      <c r="G19" s="46"/>
      <c r="H19" s="47"/>
      <c r="I19" s="46"/>
    </row>
    <row r="20" spans="1:9" ht="11.45" customHeight="1" x14ac:dyDescent="0.2">
      <c r="A20" s="45" t="s">
        <v>94</v>
      </c>
      <c r="B20" s="242">
        <v>1458000</v>
      </c>
      <c r="C20" s="243">
        <v>41.2</v>
      </c>
      <c r="D20" s="243">
        <v>58.8</v>
      </c>
      <c r="E20" s="242">
        <v>2899000</v>
      </c>
      <c r="F20" s="244">
        <v>1.99</v>
      </c>
      <c r="G20" s="46"/>
      <c r="H20" s="47"/>
      <c r="I20" s="46"/>
    </row>
    <row r="21" spans="1:9" ht="11.45" customHeight="1" x14ac:dyDescent="0.2">
      <c r="A21" s="45" t="s">
        <v>95</v>
      </c>
      <c r="B21" s="242">
        <v>1075000</v>
      </c>
      <c r="C21" s="243">
        <v>41.9</v>
      </c>
      <c r="D21" s="243">
        <v>58.1</v>
      </c>
      <c r="E21" s="242">
        <v>2084000</v>
      </c>
      <c r="F21" s="244">
        <v>1.94</v>
      </c>
      <c r="G21" s="46"/>
      <c r="H21" s="47"/>
      <c r="I21" s="46"/>
    </row>
    <row r="23" spans="1:9" ht="11.45" customHeight="1" x14ac:dyDescent="0.2">
      <c r="A23" s="139" t="s">
        <v>268</v>
      </c>
      <c r="B23" s="102"/>
      <c r="C23" s="29"/>
      <c r="D23" s="29"/>
      <c r="E23" s="29"/>
      <c r="F23" s="29"/>
      <c r="H23" s="141" t="s">
        <v>580</v>
      </c>
    </row>
    <row r="24" spans="1:9" ht="11.45" customHeight="1" x14ac:dyDescent="0.2">
      <c r="H24" s="25" t="s">
        <v>269</v>
      </c>
      <c r="I24" s="25" t="s">
        <v>285</v>
      </c>
    </row>
    <row r="25" spans="1:9" ht="11.45" customHeight="1" x14ac:dyDescent="0.2">
      <c r="H25" s="135" t="s">
        <v>270</v>
      </c>
      <c r="I25" s="47">
        <f>F6</f>
        <v>2.11</v>
      </c>
    </row>
    <row r="26" spans="1:9" ht="11.45" customHeight="1" x14ac:dyDescent="0.2">
      <c r="H26" s="135" t="s">
        <v>271</v>
      </c>
      <c r="I26" s="47">
        <f t="shared" ref="I26:I40" si="0">F7</f>
        <v>2.06</v>
      </c>
    </row>
    <row r="27" spans="1:9" ht="11.45" customHeight="1" x14ac:dyDescent="0.2">
      <c r="H27" s="25" t="s">
        <v>272</v>
      </c>
      <c r="I27" s="47">
        <f t="shared" si="0"/>
        <v>1.85</v>
      </c>
    </row>
    <row r="28" spans="1:9" ht="11.45" customHeight="1" x14ac:dyDescent="0.2">
      <c r="H28" s="25" t="s">
        <v>273</v>
      </c>
      <c r="I28" s="47">
        <f t="shared" si="0"/>
        <v>2</v>
      </c>
    </row>
    <row r="29" spans="1:9" ht="11.45" customHeight="1" x14ac:dyDescent="0.2">
      <c r="H29" s="25" t="s">
        <v>274</v>
      </c>
      <c r="I29" s="47">
        <f t="shared" si="0"/>
        <v>1.92</v>
      </c>
    </row>
    <row r="30" spans="1:9" ht="11.45" customHeight="1" x14ac:dyDescent="0.2">
      <c r="H30" s="25" t="s">
        <v>275</v>
      </c>
      <c r="I30" s="47">
        <f t="shared" si="0"/>
        <v>1.87</v>
      </c>
    </row>
    <row r="31" spans="1:9" ht="11.45" customHeight="1" x14ac:dyDescent="0.2">
      <c r="H31" s="25" t="s">
        <v>276</v>
      </c>
      <c r="I31" s="47">
        <f t="shared" si="0"/>
        <v>2.0499999999999998</v>
      </c>
    </row>
    <row r="32" spans="1:9" ht="11.45" customHeight="1" x14ac:dyDescent="0.2">
      <c r="H32" s="25" t="s">
        <v>249</v>
      </c>
      <c r="I32" s="47">
        <f t="shared" si="0"/>
        <v>1.92</v>
      </c>
    </row>
    <row r="33" spans="8:9" ht="11.45" customHeight="1" x14ac:dyDescent="0.2">
      <c r="H33" s="25" t="s">
        <v>277</v>
      </c>
      <c r="I33" s="47">
        <f t="shared" si="0"/>
        <v>2.0499999999999998</v>
      </c>
    </row>
    <row r="34" spans="8:9" ht="11.45" customHeight="1" x14ac:dyDescent="0.2">
      <c r="H34" s="25" t="s">
        <v>278</v>
      </c>
      <c r="I34" s="47">
        <f t="shared" si="0"/>
        <v>2.06</v>
      </c>
    </row>
    <row r="35" spans="8:9" ht="11.45" customHeight="1" x14ac:dyDescent="0.2">
      <c r="H35" s="25" t="s">
        <v>279</v>
      </c>
      <c r="I35" s="47">
        <f t="shared" si="0"/>
        <v>2.11</v>
      </c>
    </row>
    <row r="36" spans="8:9" ht="11.45" customHeight="1" x14ac:dyDescent="0.2">
      <c r="H36" s="25" t="s">
        <v>280</v>
      </c>
      <c r="I36" s="47">
        <f t="shared" si="0"/>
        <v>2.06</v>
      </c>
    </row>
    <row r="37" spans="8:9" ht="11.45" customHeight="1" x14ac:dyDescent="0.2">
      <c r="H37" s="25" t="s">
        <v>281</v>
      </c>
      <c r="I37" s="47">
        <f t="shared" si="0"/>
        <v>1.89</v>
      </c>
    </row>
    <row r="38" spans="8:9" ht="11.45" customHeight="1" x14ac:dyDescent="0.2">
      <c r="H38" s="25" t="s">
        <v>282</v>
      </c>
      <c r="I38" s="47">
        <f t="shared" si="0"/>
        <v>1.92</v>
      </c>
    </row>
    <row r="39" spans="8:9" ht="11.45" customHeight="1" x14ac:dyDescent="0.2">
      <c r="H39" s="25" t="s">
        <v>283</v>
      </c>
      <c r="I39" s="47">
        <f t="shared" si="0"/>
        <v>1.99</v>
      </c>
    </row>
    <row r="40" spans="8:9" ht="11.45" customHeight="1" x14ac:dyDescent="0.2">
      <c r="H40" s="25" t="s">
        <v>284</v>
      </c>
      <c r="I40" s="47">
        <f t="shared" si="0"/>
        <v>1.94</v>
      </c>
    </row>
    <row r="41" spans="8:9" ht="11.45" customHeight="1" x14ac:dyDescent="0.2">
      <c r="H41" s="42" t="s">
        <v>50</v>
      </c>
      <c r="I41" s="313">
        <f>F5</f>
        <v>2.0299999999999998</v>
      </c>
    </row>
    <row r="43" spans="8:9" ht="11.45" customHeight="1" x14ac:dyDescent="0.2">
      <c r="I43" s="51"/>
    </row>
  </sheetData>
  <hyperlinks>
    <hyperlink ref="A1" location="Inhalt!A12" display="Link zum Inhaltsverzeichnis"/>
    <hyperlink ref="A23" location="_GrafikDaten_2.7" display="            Grafik 2.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N44"/>
  <sheetViews>
    <sheetView zoomScale="160" zoomScaleNormal="160" workbookViewId="0"/>
  </sheetViews>
  <sheetFormatPr baseColWidth="10" defaultRowHeight="11.45" customHeight="1" x14ac:dyDescent="0.2"/>
  <cols>
    <col min="1" max="1" width="15.7109375" style="28" customWidth="1"/>
    <col min="2" max="5" width="12.7109375" style="29" customWidth="1"/>
    <col min="6" max="7" width="12.7109375" style="25" customWidth="1"/>
    <col min="8" max="8" width="2.7109375" style="25" customWidth="1"/>
    <col min="9" max="9" width="11.42578125" style="25"/>
    <col min="10" max="11" width="13.7109375" style="25" customWidth="1"/>
    <col min="12" max="13" width="17.7109375" style="25" customWidth="1"/>
    <col min="14" max="16384" width="11.42578125" style="25"/>
  </cols>
  <sheetData>
    <row r="1" spans="1:14" ht="12" customHeight="1" x14ac:dyDescent="0.2">
      <c r="A1" s="134" t="s">
        <v>198</v>
      </c>
    </row>
    <row r="2" spans="1:14" ht="30" customHeight="1" x14ac:dyDescent="0.2">
      <c r="A2" s="114" t="s">
        <v>404</v>
      </c>
    </row>
    <row r="3" spans="1:14" ht="30" customHeight="1" x14ac:dyDescent="0.2">
      <c r="A3" s="198" t="s">
        <v>545</v>
      </c>
    </row>
    <row r="4" spans="1:14" ht="60" customHeight="1" x14ac:dyDescent="0.2">
      <c r="A4" s="151" t="s">
        <v>461</v>
      </c>
      <c r="B4" s="151" t="s">
        <v>467</v>
      </c>
      <c r="C4" s="152" t="s">
        <v>468</v>
      </c>
      <c r="D4" s="152" t="s">
        <v>469</v>
      </c>
      <c r="E4" s="152" t="s">
        <v>470</v>
      </c>
      <c r="F4" s="152" t="s">
        <v>471</v>
      </c>
      <c r="G4" s="153" t="s">
        <v>472</v>
      </c>
    </row>
    <row r="5" spans="1:14" ht="20.100000000000001" customHeight="1" x14ac:dyDescent="0.2">
      <c r="A5" s="120" t="s">
        <v>59</v>
      </c>
      <c r="B5" s="237">
        <v>1603200</v>
      </c>
      <c r="C5" s="237">
        <v>347400</v>
      </c>
      <c r="D5" s="237">
        <v>620300</v>
      </c>
      <c r="E5" s="237">
        <v>284500</v>
      </c>
      <c r="F5" s="237">
        <v>351000</v>
      </c>
      <c r="G5" s="237">
        <v>1255700</v>
      </c>
      <c r="I5" s="51"/>
      <c r="J5" s="249"/>
      <c r="K5" s="249"/>
      <c r="L5" s="249"/>
      <c r="N5" s="52"/>
    </row>
    <row r="6" spans="1:14" ht="11.45" customHeight="1" x14ac:dyDescent="0.2">
      <c r="A6" s="119" t="s">
        <v>73</v>
      </c>
      <c r="B6" s="238">
        <v>346100</v>
      </c>
      <c r="C6" s="238">
        <v>29800</v>
      </c>
      <c r="D6" s="238">
        <v>45000</v>
      </c>
      <c r="E6" s="238">
        <v>93700</v>
      </c>
      <c r="F6" s="238">
        <v>177600</v>
      </c>
      <c r="G6" s="238">
        <v>316300</v>
      </c>
      <c r="I6" s="51"/>
      <c r="J6" s="51"/>
      <c r="K6" s="51"/>
      <c r="L6" s="51"/>
      <c r="N6" s="53"/>
    </row>
    <row r="7" spans="1:14" ht="11.45" customHeight="1" x14ac:dyDescent="0.2">
      <c r="A7" s="127" t="s">
        <v>297</v>
      </c>
      <c r="B7" s="238">
        <v>153000</v>
      </c>
      <c r="C7" s="238">
        <v>42200</v>
      </c>
      <c r="D7" s="238">
        <v>40100</v>
      </c>
      <c r="E7" s="238">
        <v>37700</v>
      </c>
      <c r="F7" s="238">
        <v>33000</v>
      </c>
      <c r="G7" s="238">
        <v>110700</v>
      </c>
      <c r="I7" s="123"/>
      <c r="N7" s="53"/>
    </row>
    <row r="8" spans="1:14" ht="11.45" customHeight="1" x14ac:dyDescent="0.2">
      <c r="A8" s="127" t="s">
        <v>298</v>
      </c>
      <c r="B8" s="238">
        <v>210900</v>
      </c>
      <c r="C8" s="238">
        <v>38400</v>
      </c>
      <c r="D8" s="238">
        <v>34600</v>
      </c>
      <c r="E8" s="238">
        <v>56000</v>
      </c>
      <c r="F8" s="238">
        <v>81900</v>
      </c>
      <c r="G8" s="238">
        <v>172500</v>
      </c>
      <c r="N8" s="52"/>
    </row>
    <row r="9" spans="1:14" ht="11.45" customHeight="1" x14ac:dyDescent="0.2">
      <c r="A9" s="127" t="s">
        <v>299</v>
      </c>
      <c r="B9" s="238">
        <v>194200</v>
      </c>
      <c r="C9" s="238">
        <v>35000</v>
      </c>
      <c r="D9" s="238">
        <v>67700</v>
      </c>
      <c r="E9" s="238">
        <v>51200</v>
      </c>
      <c r="F9" s="238">
        <v>40200</v>
      </c>
      <c r="G9" s="238">
        <v>159100</v>
      </c>
      <c r="N9" s="53"/>
    </row>
    <row r="10" spans="1:14" ht="11.45" customHeight="1" x14ac:dyDescent="0.2">
      <c r="A10" s="127" t="s">
        <v>300</v>
      </c>
      <c r="B10" s="238">
        <v>285300</v>
      </c>
      <c r="C10" s="238">
        <v>66600</v>
      </c>
      <c r="D10" s="238">
        <v>175400</v>
      </c>
      <c r="E10" s="238">
        <v>31600</v>
      </c>
      <c r="F10" s="238">
        <v>11800</v>
      </c>
      <c r="G10" s="238">
        <v>218700</v>
      </c>
      <c r="N10" s="53"/>
    </row>
    <row r="11" spans="1:14" ht="11.45" customHeight="1" x14ac:dyDescent="0.2">
      <c r="A11" s="127" t="s">
        <v>302</v>
      </c>
      <c r="B11" s="238">
        <v>224200</v>
      </c>
      <c r="C11" s="238">
        <v>56900</v>
      </c>
      <c r="D11" s="238">
        <v>154100</v>
      </c>
      <c r="E11" s="250">
        <v>9200</v>
      </c>
      <c r="F11" s="238" t="s">
        <v>77</v>
      </c>
      <c r="G11" s="238">
        <v>167300</v>
      </c>
      <c r="N11" s="52"/>
    </row>
    <row r="12" spans="1:14" ht="11.45" customHeight="1" x14ac:dyDescent="0.2">
      <c r="A12" s="127" t="s">
        <v>303</v>
      </c>
      <c r="B12" s="238">
        <v>142800</v>
      </c>
      <c r="C12" s="238">
        <v>51100</v>
      </c>
      <c r="D12" s="238">
        <v>86300</v>
      </c>
      <c r="E12" s="238" t="s">
        <v>77</v>
      </c>
      <c r="F12" s="238" t="s">
        <v>77</v>
      </c>
      <c r="G12" s="238">
        <v>91700</v>
      </c>
      <c r="N12" s="52"/>
    </row>
    <row r="13" spans="1:14" ht="11.45" customHeight="1" x14ac:dyDescent="0.2">
      <c r="A13" s="127" t="s">
        <v>230</v>
      </c>
      <c r="B13" s="238">
        <v>46800</v>
      </c>
      <c r="C13" s="238">
        <v>27400</v>
      </c>
      <c r="D13" s="238">
        <v>17100</v>
      </c>
      <c r="E13" s="238" t="s">
        <v>77</v>
      </c>
      <c r="F13" s="238" t="s">
        <v>77</v>
      </c>
      <c r="G13" s="238">
        <v>19500</v>
      </c>
      <c r="N13" s="53"/>
    </row>
    <row r="14" spans="1:14" ht="20.100000000000001" customHeight="1" x14ac:dyDescent="0.2">
      <c r="A14" s="120" t="s">
        <v>76</v>
      </c>
      <c r="B14" s="237">
        <v>787100</v>
      </c>
      <c r="C14" s="237">
        <v>165300</v>
      </c>
      <c r="D14" s="237">
        <v>305300</v>
      </c>
      <c r="E14" s="237">
        <v>141200</v>
      </c>
      <c r="F14" s="237">
        <v>175200</v>
      </c>
      <c r="G14" s="237">
        <v>621800</v>
      </c>
    </row>
    <row r="15" spans="1:14" ht="11.45" customHeight="1" x14ac:dyDescent="0.2">
      <c r="A15" s="119" t="s">
        <v>73</v>
      </c>
      <c r="B15" s="238">
        <v>176800</v>
      </c>
      <c r="C15" s="238">
        <v>16100</v>
      </c>
      <c r="D15" s="238">
        <v>22600</v>
      </c>
      <c r="E15" s="238">
        <v>47600</v>
      </c>
      <c r="F15" s="238">
        <v>90500</v>
      </c>
      <c r="G15" s="238">
        <v>160800</v>
      </c>
    </row>
    <row r="16" spans="1:14" ht="11.45" customHeight="1" x14ac:dyDescent="0.2">
      <c r="A16" s="127" t="s">
        <v>297</v>
      </c>
      <c r="B16" s="238">
        <v>78300</v>
      </c>
      <c r="C16" s="238">
        <v>28700</v>
      </c>
      <c r="D16" s="238">
        <v>20600</v>
      </c>
      <c r="E16" s="238">
        <v>16500</v>
      </c>
      <c r="F16" s="238">
        <v>12500</v>
      </c>
      <c r="G16" s="238">
        <v>49600</v>
      </c>
    </row>
    <row r="17" spans="1:7" ht="11.45" customHeight="1" x14ac:dyDescent="0.2">
      <c r="A17" s="127" t="s">
        <v>298</v>
      </c>
      <c r="B17" s="238">
        <v>108800</v>
      </c>
      <c r="C17" s="238">
        <v>28400</v>
      </c>
      <c r="D17" s="238">
        <v>15500</v>
      </c>
      <c r="E17" s="238">
        <v>26100</v>
      </c>
      <c r="F17" s="238">
        <v>38800</v>
      </c>
      <c r="G17" s="238">
        <v>80300</v>
      </c>
    </row>
    <row r="18" spans="1:7" ht="11.45" customHeight="1" x14ac:dyDescent="0.2">
      <c r="A18" s="127" t="s">
        <v>299</v>
      </c>
      <c r="B18" s="238">
        <v>100000</v>
      </c>
      <c r="C18" s="238">
        <v>23100</v>
      </c>
      <c r="D18" s="238">
        <v>28100</v>
      </c>
      <c r="E18" s="238">
        <v>25700</v>
      </c>
      <c r="F18" s="238">
        <v>23100</v>
      </c>
      <c r="G18" s="238">
        <v>77000</v>
      </c>
    </row>
    <row r="19" spans="1:7" ht="11.45" customHeight="1" x14ac:dyDescent="0.2">
      <c r="A19" s="127" t="s">
        <v>300</v>
      </c>
      <c r="B19" s="238">
        <v>141200</v>
      </c>
      <c r="C19" s="238">
        <v>31500</v>
      </c>
      <c r="D19" s="238">
        <v>84400</v>
      </c>
      <c r="E19" s="238">
        <v>18100</v>
      </c>
      <c r="F19" s="238" t="s">
        <v>77</v>
      </c>
      <c r="G19" s="238">
        <v>109700</v>
      </c>
    </row>
    <row r="20" spans="1:7" ht="11.45" customHeight="1" x14ac:dyDescent="0.2">
      <c r="A20" s="127" t="s">
        <v>302</v>
      </c>
      <c r="B20" s="238">
        <v>106500</v>
      </c>
      <c r="C20" s="238">
        <v>22100</v>
      </c>
      <c r="D20" s="238">
        <v>77800</v>
      </c>
      <c r="E20" s="238" t="s">
        <v>77</v>
      </c>
      <c r="F20" s="238" t="s">
        <v>77</v>
      </c>
      <c r="G20" s="238">
        <v>84500</v>
      </c>
    </row>
    <row r="21" spans="1:7" ht="11.45" customHeight="1" x14ac:dyDescent="0.2">
      <c r="A21" s="127" t="s">
        <v>303</v>
      </c>
      <c r="B21" s="238">
        <v>60200</v>
      </c>
      <c r="C21" s="238">
        <v>11300</v>
      </c>
      <c r="D21" s="238">
        <v>46300</v>
      </c>
      <c r="E21" s="238" t="s">
        <v>77</v>
      </c>
      <c r="F21" s="238" t="s">
        <v>77</v>
      </c>
      <c r="G21" s="238">
        <v>48900</v>
      </c>
    </row>
    <row r="22" spans="1:7" ht="11.45" customHeight="1" x14ac:dyDescent="0.2">
      <c r="A22" s="127" t="s">
        <v>230</v>
      </c>
      <c r="B22" s="238">
        <v>15200</v>
      </c>
      <c r="C22" s="238" t="s">
        <v>77</v>
      </c>
      <c r="D22" s="238">
        <v>9900</v>
      </c>
      <c r="E22" s="238" t="s">
        <v>77</v>
      </c>
      <c r="F22" s="238" t="s">
        <v>77</v>
      </c>
      <c r="G22" s="238">
        <v>11000</v>
      </c>
    </row>
    <row r="23" spans="1:7" ht="20.100000000000001" customHeight="1" x14ac:dyDescent="0.2">
      <c r="A23" s="120" t="s">
        <v>78</v>
      </c>
      <c r="B23" s="237">
        <v>816100</v>
      </c>
      <c r="C23" s="237">
        <v>182100</v>
      </c>
      <c r="D23" s="237">
        <v>315000</v>
      </c>
      <c r="E23" s="237">
        <v>143200</v>
      </c>
      <c r="F23" s="237">
        <v>175700</v>
      </c>
      <c r="G23" s="237">
        <v>634000</v>
      </c>
    </row>
    <row r="24" spans="1:7" ht="11.45" customHeight="1" x14ac:dyDescent="0.2">
      <c r="A24" s="119" t="s">
        <v>73</v>
      </c>
      <c r="B24" s="238">
        <v>169200</v>
      </c>
      <c r="C24" s="238">
        <v>13700</v>
      </c>
      <c r="D24" s="238">
        <v>22400</v>
      </c>
      <c r="E24" s="238">
        <v>46000</v>
      </c>
      <c r="F24" s="238">
        <v>87000</v>
      </c>
      <c r="G24" s="238">
        <v>155500</v>
      </c>
    </row>
    <row r="25" spans="1:7" ht="11.45" customHeight="1" x14ac:dyDescent="0.2">
      <c r="A25" s="127" t="s">
        <v>297</v>
      </c>
      <c r="B25" s="238">
        <v>74700</v>
      </c>
      <c r="C25" s="238">
        <v>13600</v>
      </c>
      <c r="D25" s="238">
        <v>19500</v>
      </c>
      <c r="E25" s="238">
        <v>21200</v>
      </c>
      <c r="F25" s="238">
        <v>20500</v>
      </c>
      <c r="G25" s="238">
        <v>61100</v>
      </c>
    </row>
    <row r="26" spans="1:7" ht="11.45" customHeight="1" x14ac:dyDescent="0.2">
      <c r="A26" s="127" t="s">
        <v>298</v>
      </c>
      <c r="B26" s="238">
        <v>102100</v>
      </c>
      <c r="C26" s="238">
        <v>10000</v>
      </c>
      <c r="D26" s="238">
        <v>19100</v>
      </c>
      <c r="E26" s="238">
        <v>29900</v>
      </c>
      <c r="F26" s="238">
        <v>43100</v>
      </c>
      <c r="G26" s="238">
        <v>92200</v>
      </c>
    </row>
    <row r="27" spans="1:7" ht="11.45" customHeight="1" x14ac:dyDescent="0.2">
      <c r="A27" s="127" t="s">
        <v>299</v>
      </c>
      <c r="B27" s="238">
        <v>94100</v>
      </c>
      <c r="C27" s="238">
        <v>12000</v>
      </c>
      <c r="D27" s="238">
        <v>39600</v>
      </c>
      <c r="E27" s="238">
        <v>25500</v>
      </c>
      <c r="F27" s="238">
        <v>17100</v>
      </c>
      <c r="G27" s="238">
        <v>82200</v>
      </c>
    </row>
    <row r="28" spans="1:7" ht="11.45" customHeight="1" x14ac:dyDescent="0.2">
      <c r="A28" s="127" t="s">
        <v>300</v>
      </c>
      <c r="B28" s="238">
        <v>144100</v>
      </c>
      <c r="C28" s="238">
        <v>35100</v>
      </c>
      <c r="D28" s="238">
        <v>90900</v>
      </c>
      <c r="E28" s="238">
        <v>13500</v>
      </c>
      <c r="F28" s="238" t="s">
        <v>77</v>
      </c>
      <c r="G28" s="238">
        <v>109000</v>
      </c>
    </row>
    <row r="29" spans="1:7" ht="11.45" customHeight="1" x14ac:dyDescent="0.2">
      <c r="A29" s="127" t="s">
        <v>302</v>
      </c>
      <c r="B29" s="238">
        <v>117700</v>
      </c>
      <c r="C29" s="238">
        <v>34800</v>
      </c>
      <c r="D29" s="238">
        <v>76400</v>
      </c>
      <c r="E29" s="238" t="s">
        <v>77</v>
      </c>
      <c r="F29" s="238" t="s">
        <v>77</v>
      </c>
      <c r="G29" s="238">
        <v>82800</v>
      </c>
    </row>
    <row r="30" spans="1:7" ht="11.45" customHeight="1" x14ac:dyDescent="0.2">
      <c r="A30" s="127" t="s">
        <v>303</v>
      </c>
      <c r="B30" s="238">
        <v>82600</v>
      </c>
      <c r="C30" s="238">
        <v>39800</v>
      </c>
      <c r="D30" s="238">
        <v>40000</v>
      </c>
      <c r="E30" s="238" t="s">
        <v>77</v>
      </c>
      <c r="F30" s="238" t="s">
        <v>77</v>
      </c>
      <c r="G30" s="238">
        <v>42800</v>
      </c>
    </row>
    <row r="31" spans="1:7" ht="11.45" customHeight="1" x14ac:dyDescent="0.2">
      <c r="A31" s="127" t="s">
        <v>230</v>
      </c>
      <c r="B31" s="238">
        <v>31600</v>
      </c>
      <c r="C31" s="238">
        <v>23100</v>
      </c>
      <c r="D31" s="250">
        <v>7200</v>
      </c>
      <c r="E31" s="238" t="s">
        <v>77</v>
      </c>
      <c r="F31" s="238" t="s">
        <v>77</v>
      </c>
      <c r="G31" s="250">
        <v>8500</v>
      </c>
    </row>
    <row r="33" spans="1:13" ht="11.45" customHeight="1" x14ac:dyDescent="0.2">
      <c r="A33" s="139" t="s">
        <v>286</v>
      </c>
      <c r="D33" s="25"/>
      <c r="E33" s="25"/>
      <c r="I33" s="141" t="s">
        <v>581</v>
      </c>
    </row>
    <row r="34" spans="1:13" ht="36" customHeight="1" x14ac:dyDescent="0.2">
      <c r="I34" s="146" t="s">
        <v>287</v>
      </c>
      <c r="J34" s="150" t="s">
        <v>384</v>
      </c>
      <c r="K34" s="150" t="s">
        <v>385</v>
      </c>
      <c r="L34" s="150" t="s">
        <v>386</v>
      </c>
      <c r="M34" s="150" t="s">
        <v>387</v>
      </c>
    </row>
    <row r="35" spans="1:13" ht="11.45" customHeight="1" x14ac:dyDescent="0.2">
      <c r="I35" s="135" t="s">
        <v>237</v>
      </c>
      <c r="J35" s="182">
        <f>B15</f>
        <v>176800</v>
      </c>
      <c r="K35" s="182">
        <f>B24</f>
        <v>169200</v>
      </c>
      <c r="L35" s="182">
        <f>G15</f>
        <v>160800</v>
      </c>
      <c r="M35" s="182">
        <f>G24</f>
        <v>155500</v>
      </c>
    </row>
    <row r="36" spans="1:13" ht="11.45" customHeight="1" x14ac:dyDescent="0.2">
      <c r="I36" s="135" t="s">
        <v>408</v>
      </c>
      <c r="J36" s="182">
        <f t="shared" ref="J36:J42" si="0">B16</f>
        <v>78300</v>
      </c>
      <c r="K36" s="182">
        <f t="shared" ref="K36:K42" si="1">B25</f>
        <v>74700</v>
      </c>
      <c r="L36" s="182">
        <f t="shared" ref="L36:L42" si="2">G16</f>
        <v>49600</v>
      </c>
      <c r="M36" s="182">
        <f t="shared" ref="M36:M42" si="3">G25</f>
        <v>61100</v>
      </c>
    </row>
    <row r="37" spans="1:13" ht="11.45" customHeight="1" x14ac:dyDescent="0.2">
      <c r="I37" s="25" t="s">
        <v>409</v>
      </c>
      <c r="J37" s="182">
        <f t="shared" si="0"/>
        <v>108800</v>
      </c>
      <c r="K37" s="182">
        <f t="shared" si="1"/>
        <v>102100</v>
      </c>
      <c r="L37" s="182">
        <f t="shared" si="2"/>
        <v>80300</v>
      </c>
      <c r="M37" s="182">
        <f t="shared" si="3"/>
        <v>92200</v>
      </c>
    </row>
    <row r="38" spans="1:13" ht="11.45" customHeight="1" x14ac:dyDescent="0.2">
      <c r="I38" s="25" t="s">
        <v>410</v>
      </c>
      <c r="J38" s="182">
        <f t="shared" si="0"/>
        <v>100000</v>
      </c>
      <c r="K38" s="182">
        <f t="shared" si="1"/>
        <v>94100</v>
      </c>
      <c r="L38" s="182">
        <f t="shared" si="2"/>
        <v>77000</v>
      </c>
      <c r="M38" s="182">
        <f t="shared" si="3"/>
        <v>82200</v>
      </c>
    </row>
    <row r="39" spans="1:13" ht="11.45" customHeight="1" x14ac:dyDescent="0.2">
      <c r="I39" s="25" t="s">
        <v>411</v>
      </c>
      <c r="J39" s="182">
        <f t="shared" si="0"/>
        <v>141200</v>
      </c>
      <c r="K39" s="182">
        <f t="shared" si="1"/>
        <v>144100</v>
      </c>
      <c r="L39" s="182">
        <f t="shared" si="2"/>
        <v>109700</v>
      </c>
      <c r="M39" s="182">
        <f t="shared" si="3"/>
        <v>109000</v>
      </c>
    </row>
    <row r="40" spans="1:13" ht="11.45" customHeight="1" x14ac:dyDescent="0.2">
      <c r="I40" s="25" t="s">
        <v>244</v>
      </c>
      <c r="J40" s="182">
        <f t="shared" si="0"/>
        <v>106500</v>
      </c>
      <c r="K40" s="182">
        <f t="shared" si="1"/>
        <v>117700</v>
      </c>
      <c r="L40" s="182">
        <f t="shared" si="2"/>
        <v>84500</v>
      </c>
      <c r="M40" s="182">
        <f t="shared" si="3"/>
        <v>82800</v>
      </c>
    </row>
    <row r="41" spans="1:13" ht="11.45" customHeight="1" x14ac:dyDescent="0.2">
      <c r="I41" s="25" t="s">
        <v>412</v>
      </c>
      <c r="J41" s="182">
        <f t="shared" si="0"/>
        <v>60200</v>
      </c>
      <c r="K41" s="182">
        <f t="shared" si="1"/>
        <v>82600</v>
      </c>
      <c r="L41" s="182">
        <f t="shared" si="2"/>
        <v>48900</v>
      </c>
      <c r="M41" s="182">
        <f t="shared" si="3"/>
        <v>42800</v>
      </c>
    </row>
    <row r="42" spans="1:13" ht="11.45" customHeight="1" x14ac:dyDescent="0.2">
      <c r="I42" s="25" t="s">
        <v>266</v>
      </c>
      <c r="J42" s="182">
        <f t="shared" si="0"/>
        <v>15200</v>
      </c>
      <c r="K42" s="182">
        <f t="shared" si="1"/>
        <v>31600</v>
      </c>
      <c r="L42" s="182">
        <f t="shared" si="2"/>
        <v>11000</v>
      </c>
      <c r="M42" s="182">
        <f t="shared" si="3"/>
        <v>8500</v>
      </c>
    </row>
    <row r="44" spans="1:13" ht="11.45" customHeight="1" x14ac:dyDescent="0.2">
      <c r="J44" s="51"/>
    </row>
  </sheetData>
  <hyperlinks>
    <hyperlink ref="A1" location="Inhalt!A14" display="Link zum Inhaltsverzeichnis"/>
    <hyperlink ref="A33" location="_GrafikDaten_2.8" display="Grafik 2.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 Privathaushalte und Familien</oddHeader>
    <oddFooter>&amp;L&amp;"-,Standard"&amp;7StatA MV, Statistisches Jahrbuch 2024&amp;R&amp;"-,Standard"&amp;7&amp;P</oddFooter>
    <evenHeader>&amp;C&amp;"-,Standard"&amp;7 2 Privathaushalte und Familien</evenHeader>
    <evenFooter>&amp;L&amp;"-,Standard"&amp;7&amp;P&amp;R&amp;"-,Standard"&amp;7StatA MV, Statistisches Jahrbuch 2024</evenFooter>
  </headerFooter>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54</vt:i4>
      </vt:variant>
    </vt:vector>
  </HeadingPairs>
  <TitlesOfParts>
    <vt:vector size="78" baseType="lpstr">
      <vt:lpstr>Titelblatt</vt:lpstr>
      <vt:lpstr>Inhalt</vt:lpstr>
      <vt:lpstr>Überblick in Grafiken</vt:lpstr>
      <vt:lpstr>Überblick in Worten</vt:lpstr>
      <vt:lpstr>2.1.1</vt:lpstr>
      <vt:lpstr>2.1.2+2.1.3</vt:lpstr>
      <vt:lpstr>2.1.4+2.1.5</vt:lpstr>
      <vt:lpstr>2.1.6</vt:lpstr>
      <vt:lpstr>2.2.1</vt:lpstr>
      <vt:lpstr>2.2.2</vt:lpstr>
      <vt:lpstr>2.3.1</vt:lpstr>
      <vt:lpstr>2.3.2</vt:lpstr>
      <vt:lpstr>2.3.3</vt:lpstr>
      <vt:lpstr>2.3.4</vt:lpstr>
      <vt:lpstr>2.3.5+2.3.6</vt:lpstr>
      <vt:lpstr>2.3.7</vt:lpstr>
      <vt:lpstr>2.4.1+2.4.2</vt:lpstr>
      <vt:lpstr>2.5.1</vt:lpstr>
      <vt:lpstr>2.5.2+2.5.3</vt:lpstr>
      <vt:lpstr>Fußnotenerläuterungen</vt:lpstr>
      <vt:lpstr>Methodik</vt:lpstr>
      <vt:lpstr>Glossar</vt:lpstr>
      <vt:lpstr>Mehr zum Thema</vt:lpstr>
      <vt:lpstr> </vt:lpstr>
      <vt:lpstr>_GrafikDaten_2.1</vt:lpstr>
      <vt:lpstr>_GrafikDaten_2.10</vt:lpstr>
      <vt:lpstr>_GrafikDaten_2.11</vt:lpstr>
      <vt:lpstr>_GrafikDaten_2.2</vt:lpstr>
      <vt:lpstr>_GrafikDaten_2.3</vt:lpstr>
      <vt:lpstr>_GrafikDaten_2.4</vt:lpstr>
      <vt:lpstr>_GrafikDaten_2.5</vt:lpstr>
      <vt:lpstr>_GrafikDaten_2.6</vt:lpstr>
      <vt:lpstr>_GrafikDaten_2.7</vt:lpstr>
      <vt:lpstr>_GrafikDaten_2.8</vt:lpstr>
      <vt:lpstr>_GrafikDaten_2.9</vt:lpstr>
      <vt:lpstr>_Tabelle_2.1.1</vt:lpstr>
      <vt:lpstr>_Tabelle_2.1.2</vt:lpstr>
      <vt:lpstr>_Tabelle_2.1.3</vt:lpstr>
      <vt:lpstr>_Tabelle_2.1.4</vt:lpstr>
      <vt:lpstr>_Tabelle_2.1.5</vt:lpstr>
      <vt:lpstr>_Tabelle_2.1.6</vt:lpstr>
      <vt:lpstr>_Tabelle_2.2.1</vt:lpstr>
      <vt:lpstr>_Tabelle_2.2.2</vt:lpstr>
      <vt:lpstr>_Tabelle_2.3.1</vt:lpstr>
      <vt:lpstr>_Tabelle_2.3.2</vt:lpstr>
      <vt:lpstr>_Tabelle_2.3.3</vt:lpstr>
      <vt:lpstr>_Tabelle_2.3.4</vt:lpstr>
      <vt:lpstr>_Tabelle_2.3.5</vt:lpstr>
      <vt:lpstr>_Tabelle_2.3.6</vt:lpstr>
      <vt:lpstr>_Tabelle_2.3.7</vt:lpstr>
      <vt:lpstr>_Tabelle_2.4.1</vt:lpstr>
      <vt:lpstr>_Tabelle_2.4.2</vt:lpstr>
      <vt:lpstr>_Tabelle_2.5.1</vt:lpstr>
      <vt:lpstr>_Tabelle_2.5.2</vt:lpstr>
      <vt:lpstr>_Tabelle_2.5.3</vt:lpstr>
      <vt:lpstr>'2.1.1'!Druckbereich</vt:lpstr>
      <vt:lpstr>'2.1.2+2.1.3'!Druckbereich</vt:lpstr>
      <vt:lpstr>'2.1.4+2.1.5'!Druckbereich</vt:lpstr>
      <vt:lpstr>'2.1.6'!Druckbereich</vt:lpstr>
      <vt:lpstr>'2.2.1'!Druckbereich</vt:lpstr>
      <vt:lpstr>'2.2.2'!Druckbereich</vt:lpstr>
      <vt:lpstr>'2.3.1'!Druckbereich</vt:lpstr>
      <vt:lpstr>'2.3.2'!Druckbereich</vt:lpstr>
      <vt:lpstr>'2.3.3'!Druckbereich</vt:lpstr>
      <vt:lpstr>'2.3.4'!Druckbereich</vt:lpstr>
      <vt:lpstr>'2.3.5+2.3.6'!Druckbereich</vt:lpstr>
      <vt:lpstr>'2.3.7'!Druckbereich</vt:lpstr>
      <vt:lpstr>'2.4.1+2.4.2'!Druckbereich</vt:lpstr>
      <vt:lpstr>'2.5.1'!Druckbereich</vt:lpstr>
      <vt:lpstr>'2.5.2+2.5.3'!Druckbereich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 Privathaushalte und Familien</dc:title>
  <dc:subject>Statistisches Jahrbuch Mecklenburg-Vorpommern</dc:subject>
  <dc:creator>FB 411</dc:creator>
  <cp:lastModifiedBy> </cp:lastModifiedBy>
  <cp:lastPrinted>2024-06-20T05:20:13Z</cp:lastPrinted>
  <dcterms:created xsi:type="dcterms:W3CDTF">2023-02-13T12:10:32Z</dcterms:created>
  <dcterms:modified xsi:type="dcterms:W3CDTF">2024-08-19T08:45:40Z</dcterms:modified>
</cp:coreProperties>
</file>